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<sst xmlns="http://schemas.openxmlformats.org/spreadsheetml/2006/main" count="96" uniqueCount="89">
  <si>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Строка финансового отчета</t>
  </si>
  <si>
    <t>Шифр строки</t>
  </si>
  <si>
    <t>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</si>
  <si>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</si>
  <si>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</si>
  <si>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</si>
  <si>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</si>
  <si>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</si>
  <si>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</si>
  <si>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</si>
  <si>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</si>
  <si>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</si>
  <si>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</si>
  <si>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</si>
  <si>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</si>
  <si>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</si>
  <si>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</si>
  <si>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</si>
  <si>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</si>
  <si>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</si>
  <si>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</si>
  <si>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>2.1.</t>
  </si>
  <si>
    <t>2.2.</t>
  </si>
  <si>
    <t>Перечислено в доход бюджета</t>
  </si>
  <si>
    <t xml:space="preserve"> Возвращено жертвователям денежных средств, поступивших с нарушением установленного порядка</t>
  </si>
  <si>
    <t>3.2.1</t>
  </si>
  <si>
    <t>3.2.2</t>
  </si>
  <si>
    <t>Средств, превышающих предельный размер добровольных пожертвований</t>
  </si>
  <si>
    <t>3.3.</t>
  </si>
  <si>
    <t>4.</t>
  </si>
  <si>
    <t xml:space="preserve"> 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</si>
  <si>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</si>
  <si>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иных расходов, непосредственно связанных с проведением избирательной кампании</t>
  </si>
  <si>
    <t>5.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</si>
  <si>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</si>
  <si>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</si>
  <si>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</si>
  <si>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</si>
  <si>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</si>
  <si>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</si>
  <si>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Выборы кандидатов в депутаты городского Совета депутатов 24 созыва (повторные выборы)</t>
  </si>
  <si>
    <t>Сводные сведения</t>
  </si>
  <si>
    <r>
      <t xml:space="preserve">Поступило средств в избирательный фонд, всего </t>
    </r>
    <r>
      <rPr>
        <b/>
        <sz val="6"/>
        <rFont val="Times New Roman CYR"/>
        <family val="1"/>
      </rPr>
      <t>(стр 10=стр20+стр70)</t>
    </r>
  </si>
  <si>
    <t>Собственные средства кандидата</t>
  </si>
  <si>
    <t>2.</t>
  </si>
  <si>
    <r>
      <t xml:space="preserve">Возвращено денежных средств из избирательного фонда, всего               </t>
    </r>
    <r>
      <rPr>
        <b/>
        <sz val="6"/>
        <rFont val="Times New Roman CYR"/>
        <family val="1"/>
      </rPr>
      <t xml:space="preserve"> (стр 120=стр 130+стр 140+стр 180)</t>
    </r>
  </si>
  <si>
    <t xml:space="preserve">               из них:</t>
  </si>
  <si>
    <t>2.2.1</t>
  </si>
  <si>
    <t>2.2.2</t>
  </si>
  <si>
    <t>2.2.3</t>
  </si>
  <si>
    <t>2.3</t>
  </si>
  <si>
    <t>Гражданам,которым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</si>
  <si>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 пожертвования либо не указавшим обязательные сведения в платежном документе</t>
  </si>
  <si>
    <t>Возвращено жертвователям денежных средств, поступивших в установленном порядке, а также поступивших в фонд с указанием для внесения избирательного залога</t>
  </si>
  <si>
    <r>
      <t xml:space="preserve">Израсходовано средств, всего                                                                                                       </t>
    </r>
    <r>
      <rPr>
        <b/>
        <sz val="6"/>
        <rFont val="Times New Roman CYR"/>
        <family val="1"/>
      </rPr>
      <t xml:space="preserve"> (стр 190= стр 200+стр 210+стр 240+стр 250+стр260+стр 270+стр 280)</t>
    </r>
  </si>
  <si>
    <t xml:space="preserve"> На организацию сбора подписей избирателей, в том числе на оплету труда лиц,привлекаемых для сбора подписей избирателей</t>
  </si>
  <si>
    <r>
      <t xml:space="preserve">На внесение избирательного залога </t>
    </r>
    <r>
      <rPr>
        <sz val="6"/>
        <rFont val="Times New Roman CYR"/>
        <family val="1"/>
      </rPr>
      <t>(СТР.210=СТР.220-СТР.230)</t>
    </r>
  </si>
  <si>
    <t>3.1</t>
  </si>
  <si>
    <t>3.2</t>
  </si>
  <si>
    <t>Перечислено средств избирательного залога из избирательного фонда кандидата на специальный счет для внесения избирательного залога избирательной комиссии, организующей выборы</t>
  </si>
  <si>
    <t xml:space="preserve"> Возвращено средств избирательного залога  со специального счета для внесения избирательного залога  избирательной комиссии, организующей выборы</t>
  </si>
  <si>
    <t>3.4.</t>
  </si>
  <si>
    <t>3.5.</t>
  </si>
  <si>
    <t>3.6.</t>
  </si>
  <si>
    <t xml:space="preserve"> На предвыборную агитацию через организации телерадиовещания и редакции периодических печатных изданий</t>
  </si>
  <si>
    <t>На оплату работ (услуг) информационного и консультационного характера и оплату других работ (услуг), выполненных (оказанных) юридическими лицами или гражданами РФ по договорам</t>
  </si>
  <si>
    <t>3.7</t>
  </si>
  <si>
    <r>
      <t xml:space="preserve"> Распределено неизрасходованного остатка средств фонда* </t>
    </r>
    <r>
      <rPr>
        <sz val="6"/>
        <rFont val="Times New Roman CYR"/>
        <family val="1"/>
      </rPr>
      <t>(распределение неизрасходованных денежных средств пропорционально перечисленным в избирательный фонд)</t>
    </r>
  </si>
  <si>
    <t>Остаток средств фонда на дату сдачи отчета (заверяется банковской справкой)(стр.300=СТР.10-СТР.120-СТР.190-СТР.290)</t>
  </si>
  <si>
    <t xml:space="preserve"> территориальной избирательной  комиссии </t>
  </si>
  <si>
    <t>ФИНАНСОВЫЙ ОТЧЕТ</t>
  </si>
  <si>
    <t>Боровикова Татьяна Федоровна</t>
  </si>
  <si>
    <t>Гибадуллин Андрей Рафаилович</t>
  </si>
  <si>
    <t>Дульнев Геннадий Николаевич</t>
  </si>
  <si>
    <t>Заревин Леонид Валентинович</t>
  </si>
  <si>
    <t>Колыгин Валерий Сергеевич *</t>
  </si>
  <si>
    <t>Коптяев Сергей Валентинович</t>
  </si>
  <si>
    <t>Корепанов Александр Сергеевич</t>
  </si>
  <si>
    <t>Кочанов Михаил Николаевич*</t>
  </si>
  <si>
    <t>Олефиренко Евгений Анатольевич</t>
  </si>
  <si>
    <t>Пинчук Владимир Петрович*</t>
  </si>
  <si>
    <t>Подьякова Татьяна Сергеевна*</t>
  </si>
  <si>
    <t>Скулин Александр Сергеевич*</t>
  </si>
  <si>
    <t>Цоба Валентина Сергеевна</t>
  </si>
  <si>
    <t>Кирьянова Т.Н.</t>
  </si>
  <si>
    <t xml:space="preserve">Бухгалтер Соломбалськой </t>
  </si>
  <si>
    <t>Коптякова О.А.</t>
  </si>
  <si>
    <t xml:space="preserve">Председатель Соломбальской </t>
  </si>
  <si>
    <t xml:space="preserve">галтер Соломбальской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</si>
</sst>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5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Times New Roman CYR"/>
      <family val="1"/>
    </font>
    <font>
      <sz val="6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  <xf numFmtId="1" fontId="4" fillId="0" borderId="4" xfId="0" applyNumberFormat="1" applyFont="1" applyFill="1" applyBorder="1" applyAlignment="1" applyProtection="1">
      <alignment horizontal="left" vertical="center" wrapText="1"/>
      <protection/>
    </xf>
    <xf numFmtId="1" fontId="4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view="pageBreakPreview" zoomScale="71" zoomScaleSheetLayoutView="71" workbookViewId="0" topLeftCell="A22">
      <selection activeCell="I6" sqref="I6"/>
    </sheetView>
  </sheetViews>
  <sheetFormatPr defaultColWidth="9.00390625" defaultRowHeight="12.75"/>
  <cols>
    <col min="1" max="1" width="4.125" style="1" customWidth="1"/>
    <col min="2" max="2" width="46.375" style="2" customWidth="1"/>
    <col min="3" max="3" width="6.875" style="3" customWidth="1"/>
    <col min="4" max="8" width="16.75390625" style="4" customWidth="1"/>
    <col min="9" max="9" width="16.75390625" style="5" customWidth="1"/>
    <col min="10" max="10" width="13.75390625" style="2" customWidth="1"/>
    <col min="11" max="11" width="12.875" style="2" customWidth="1"/>
    <col min="12" max="12" width="13.25390625" style="2" customWidth="1"/>
    <col min="13" max="13" width="12.25390625" style="2" customWidth="1"/>
    <col min="14" max="14" width="13.25390625" style="2" customWidth="1"/>
    <col min="15" max="15" width="12.25390625" style="2" customWidth="1"/>
    <col min="16" max="16" width="13.25390625" style="2" customWidth="1"/>
    <col min="17" max="17" width="12.75390625" style="2" customWidth="1"/>
    <col min="18" max="16384" width="9.125" style="2" customWidth="1"/>
  </cols>
  <sheetData>
    <row r="1" spans="3:9" ht="15" customHeight="1">
      <c r="C1" s="26" t="s">
        <v>40</v>
      </c>
      <c r="D1" s="26"/>
      <c r="E1" s="40"/>
      <c r="F1" s="26"/>
      <c r="G1" s="26"/>
      <c r="H1" s="26"/>
      <c r="I1" s="26"/>
    </row>
    <row r="2" spans="3:9" ht="15" customHeight="1">
      <c r="C2" s="26"/>
      <c r="D2" s="26"/>
      <c r="E2" s="40" t="s">
        <v>70</v>
      </c>
      <c r="F2" s="26"/>
      <c r="G2" s="26"/>
      <c r="H2" s="26"/>
      <c r="I2" s="26"/>
    </row>
    <row r="3" spans="1:9" s="38" customFormat="1" ht="15" customHeight="1">
      <c r="A3" s="37"/>
      <c r="C3" s="27"/>
      <c r="D3" s="27"/>
      <c r="E3" s="27" t="s">
        <v>41</v>
      </c>
      <c r="F3" s="27"/>
      <c r="G3" s="27"/>
      <c r="H3" s="27"/>
      <c r="I3" s="27"/>
    </row>
    <row r="4" spans="2:9" ht="15" customHeight="1">
      <c r="B4" s="27" t="s">
        <v>39</v>
      </c>
      <c r="C4" s="27"/>
      <c r="D4" s="27"/>
      <c r="E4" s="27"/>
      <c r="F4" s="27"/>
      <c r="G4" s="27"/>
      <c r="H4" s="27"/>
      <c r="I4" s="27"/>
    </row>
    <row r="5" spans="1:17" ht="27.75" customHeight="1">
      <c r="A5" s="42" t="s">
        <v>0</v>
      </c>
      <c r="B5" s="43"/>
      <c r="C5" s="12" t="s">
        <v>1</v>
      </c>
      <c r="D5" s="13" t="s">
        <v>71</v>
      </c>
      <c r="E5" s="13" t="s">
        <v>72</v>
      </c>
      <c r="F5" s="13" t="s">
        <v>73</v>
      </c>
      <c r="G5" s="13" t="s">
        <v>74</v>
      </c>
      <c r="H5" s="13" t="s">
        <v>75</v>
      </c>
      <c r="I5" s="13" t="s">
        <v>76</v>
      </c>
      <c r="J5" s="13" t="s">
        <v>77</v>
      </c>
      <c r="K5" s="13" t="s">
        <v>78</v>
      </c>
      <c r="L5" s="13" t="s">
        <v>79</v>
      </c>
      <c r="M5" s="13" t="s">
        <v>80</v>
      </c>
      <c r="N5" s="13" t="s">
        <v>81</v>
      </c>
      <c r="O5" s="13" t="s">
        <v>82</v>
      </c>
      <c r="P5" s="13" t="s">
        <v>83</v>
      </c>
      <c r="Q5" s="14" t="s">
        <v>2</v>
      </c>
    </row>
    <row r="6" spans="1:17" ht="12.75">
      <c r="A6" s="49">
        <v>1</v>
      </c>
      <c r="B6" s="50"/>
      <c r="C6" s="15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6" customFormat="1" ht="21">
      <c r="A7" s="17">
        <v>1</v>
      </c>
      <c r="B7" s="17" t="s">
        <v>42</v>
      </c>
      <c r="C7" s="18" t="str">
        <f>"10"</f>
        <v>10</v>
      </c>
      <c r="D7" s="19">
        <f>D9+D15</f>
        <v>245000</v>
      </c>
      <c r="E7" s="19">
        <f aca="true" t="shared" si="0" ref="E7:P7">E9+E15</f>
        <v>145100</v>
      </c>
      <c r="F7" s="19">
        <f t="shared" si="0"/>
        <v>500</v>
      </c>
      <c r="G7" s="19">
        <f t="shared" si="0"/>
        <v>46615</v>
      </c>
      <c r="H7" s="19">
        <f t="shared" si="0"/>
        <v>205000</v>
      </c>
      <c r="I7" s="19">
        <f t="shared" si="0"/>
        <v>45000</v>
      </c>
      <c r="J7" s="19">
        <f t="shared" si="0"/>
        <v>52229</v>
      </c>
      <c r="K7" s="19">
        <f t="shared" si="0"/>
        <v>105000</v>
      </c>
      <c r="L7" s="19">
        <f t="shared" si="0"/>
        <v>0</v>
      </c>
      <c r="M7" s="19">
        <f t="shared" si="0"/>
        <v>300000</v>
      </c>
      <c r="N7" s="19">
        <f t="shared" si="0"/>
        <v>101600</v>
      </c>
      <c r="O7" s="19">
        <f t="shared" si="0"/>
        <v>124400</v>
      </c>
      <c r="P7" s="19">
        <f t="shared" si="0"/>
        <v>26000</v>
      </c>
      <c r="Q7" s="19">
        <f>SUM(D7:P7)</f>
        <v>1396444</v>
      </c>
    </row>
    <row r="8" spans="1:17" s="7" customFormat="1" ht="15" customHeight="1">
      <c r="A8" s="47" t="s">
        <v>3</v>
      </c>
      <c r="B8" s="48"/>
      <c r="C8" s="48"/>
      <c r="D8" s="48"/>
      <c r="E8" s="48"/>
      <c r="F8" s="48"/>
      <c r="G8" s="48"/>
      <c r="H8" s="20"/>
      <c r="Q8" s="19">
        <f aca="true" t="shared" si="1" ref="Q8:Q43">SUM(D8:P8)</f>
        <v>0</v>
      </c>
    </row>
    <row r="9" spans="1:17" s="7" customFormat="1" ht="22.5">
      <c r="A9" s="21" t="s">
        <v>4</v>
      </c>
      <c r="B9" s="21" t="s">
        <v>5</v>
      </c>
      <c r="C9" s="22" t="str">
        <f>"20"</f>
        <v>20</v>
      </c>
      <c r="D9" s="23">
        <f>SUM(D11:D14)</f>
        <v>245000</v>
      </c>
      <c r="E9" s="23">
        <f aca="true" t="shared" si="2" ref="E9:P9">SUM(E11:E14)</f>
        <v>145100</v>
      </c>
      <c r="F9" s="23">
        <f t="shared" si="2"/>
        <v>500</v>
      </c>
      <c r="G9" s="23">
        <f t="shared" si="2"/>
        <v>46615</v>
      </c>
      <c r="H9" s="23">
        <f t="shared" si="2"/>
        <v>200000</v>
      </c>
      <c r="I9" s="23">
        <f t="shared" si="2"/>
        <v>45000</v>
      </c>
      <c r="J9" s="23">
        <f t="shared" si="2"/>
        <v>52229</v>
      </c>
      <c r="K9" s="23">
        <f t="shared" si="2"/>
        <v>105000</v>
      </c>
      <c r="L9" s="23">
        <f t="shared" si="2"/>
        <v>0</v>
      </c>
      <c r="M9" s="23">
        <f t="shared" si="2"/>
        <v>300000</v>
      </c>
      <c r="N9" s="23">
        <f t="shared" si="2"/>
        <v>101600</v>
      </c>
      <c r="O9" s="23">
        <f t="shared" si="2"/>
        <v>124400</v>
      </c>
      <c r="P9" s="23">
        <f t="shared" si="2"/>
        <v>26000</v>
      </c>
      <c r="Q9" s="19">
        <f t="shared" si="1"/>
        <v>1391444</v>
      </c>
    </row>
    <row r="10" spans="1:17" s="7" customFormat="1" ht="15" customHeight="1">
      <c r="A10" s="45" t="s">
        <v>6</v>
      </c>
      <c r="B10" s="46"/>
      <c r="C10" s="46"/>
      <c r="D10" s="46"/>
      <c r="E10" s="46"/>
      <c r="F10" s="46"/>
      <c r="G10" s="46"/>
      <c r="H10" s="20"/>
      <c r="Q10" s="19">
        <f t="shared" si="1"/>
        <v>0</v>
      </c>
    </row>
    <row r="11" spans="1:17" s="7" customFormat="1" ht="22.5">
      <c r="A11" s="21" t="s">
        <v>7</v>
      </c>
      <c r="B11" s="21" t="s">
        <v>43</v>
      </c>
      <c r="C11" s="22" t="str">
        <f>"30"</f>
        <v>30</v>
      </c>
      <c r="D11" s="24">
        <v>50000</v>
      </c>
      <c r="E11" s="24">
        <v>43100</v>
      </c>
      <c r="F11" s="24">
        <v>500</v>
      </c>
      <c r="G11" s="24">
        <v>46615</v>
      </c>
      <c r="H11" s="24"/>
      <c r="I11" s="24">
        <v>45000</v>
      </c>
      <c r="J11" s="24">
        <v>2229</v>
      </c>
      <c r="K11" s="24">
        <v>45000</v>
      </c>
      <c r="L11" s="24">
        <v>0</v>
      </c>
      <c r="M11" s="24">
        <v>50000</v>
      </c>
      <c r="N11" s="24">
        <v>11600</v>
      </c>
      <c r="O11" s="24">
        <v>59400</v>
      </c>
      <c r="P11" s="24">
        <v>26000</v>
      </c>
      <c r="Q11" s="19">
        <f t="shared" si="1"/>
        <v>379444</v>
      </c>
    </row>
    <row r="12" spans="1:17" s="7" customFormat="1" ht="22.5">
      <c r="A12" s="21" t="s">
        <v>8</v>
      </c>
      <c r="B12" s="21" t="s">
        <v>35</v>
      </c>
      <c r="C12" s="22" t="str">
        <f>"40"</f>
        <v>40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9">
        <f t="shared" si="1"/>
        <v>0</v>
      </c>
    </row>
    <row r="13" spans="1:17" s="7" customFormat="1" ht="22.5">
      <c r="A13" s="21" t="s">
        <v>9</v>
      </c>
      <c r="B13" s="21" t="s">
        <v>10</v>
      </c>
      <c r="C13" s="22" t="str">
        <f>"50"</f>
        <v>50</v>
      </c>
      <c r="D13" s="24">
        <v>195000</v>
      </c>
      <c r="E13" s="24">
        <v>102000</v>
      </c>
      <c r="F13" s="24"/>
      <c r="G13" s="24"/>
      <c r="H13" s="24"/>
      <c r="I13" s="24"/>
      <c r="J13" s="24">
        <v>50000</v>
      </c>
      <c r="K13" s="24">
        <v>60000</v>
      </c>
      <c r="L13" s="24"/>
      <c r="M13" s="24">
        <v>50000</v>
      </c>
      <c r="N13" s="24">
        <v>30000</v>
      </c>
      <c r="O13" s="24">
        <v>30000</v>
      </c>
      <c r="P13" s="24"/>
      <c r="Q13" s="19">
        <f t="shared" si="1"/>
        <v>517000</v>
      </c>
    </row>
    <row r="14" spans="1:17" s="7" customFormat="1" ht="22.5">
      <c r="A14" s="21" t="s">
        <v>11</v>
      </c>
      <c r="B14" s="21" t="s">
        <v>12</v>
      </c>
      <c r="C14" s="22" t="str">
        <f>"60"</f>
        <v>60</v>
      </c>
      <c r="D14" s="24"/>
      <c r="E14" s="24"/>
      <c r="F14" s="24"/>
      <c r="G14" s="24"/>
      <c r="H14" s="24">
        <v>200000</v>
      </c>
      <c r="I14" s="24"/>
      <c r="J14" s="24"/>
      <c r="K14" s="24"/>
      <c r="L14" s="24"/>
      <c r="M14" s="24">
        <v>200000</v>
      </c>
      <c r="N14" s="24">
        <v>60000</v>
      </c>
      <c r="O14" s="24">
        <v>35000</v>
      </c>
      <c r="P14" s="24"/>
      <c r="Q14" s="19">
        <f t="shared" si="1"/>
        <v>495000</v>
      </c>
    </row>
    <row r="15" spans="1:17" s="7" customFormat="1" ht="33.75">
      <c r="A15" s="21" t="s">
        <v>13</v>
      </c>
      <c r="B15" s="21" t="s">
        <v>14</v>
      </c>
      <c r="C15" s="22" t="str">
        <f>"70"</f>
        <v>70</v>
      </c>
      <c r="D15" s="24">
        <f>SUM(D17:D20)</f>
        <v>0</v>
      </c>
      <c r="E15" s="24">
        <f aca="true" t="shared" si="3" ref="E15:P15">SUM(E17:E20)</f>
        <v>0</v>
      </c>
      <c r="F15" s="24">
        <f t="shared" si="3"/>
        <v>0</v>
      </c>
      <c r="G15" s="24">
        <f t="shared" si="3"/>
        <v>0</v>
      </c>
      <c r="H15" s="24">
        <v>5000</v>
      </c>
      <c r="I15" s="24">
        <f t="shared" si="3"/>
        <v>0</v>
      </c>
      <c r="J15" s="24"/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 t="shared" si="3"/>
        <v>0</v>
      </c>
      <c r="Q15" s="19">
        <f t="shared" si="1"/>
        <v>5000</v>
      </c>
    </row>
    <row r="16" spans="1:17" s="7" customFormat="1" ht="15" customHeight="1">
      <c r="A16" s="45" t="s">
        <v>6</v>
      </c>
      <c r="B16" s="46"/>
      <c r="C16" s="46"/>
      <c r="D16" s="46"/>
      <c r="E16" s="46"/>
      <c r="F16" s="46"/>
      <c r="G16" s="46"/>
      <c r="H16" s="20"/>
      <c r="Q16" s="19">
        <f t="shared" si="1"/>
        <v>0</v>
      </c>
    </row>
    <row r="17" spans="1:17" s="7" customFormat="1" ht="22.5">
      <c r="A17" s="21" t="s">
        <v>15</v>
      </c>
      <c r="B17" s="21" t="s">
        <v>34</v>
      </c>
      <c r="C17" s="22" t="str">
        <f>"80"</f>
        <v>80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9">
        <f t="shared" si="1"/>
        <v>0</v>
      </c>
    </row>
    <row r="18" spans="1:17" s="7" customFormat="1" ht="22.5">
      <c r="A18" s="21" t="s">
        <v>16</v>
      </c>
      <c r="B18" s="21" t="s">
        <v>35</v>
      </c>
      <c r="C18" s="22" t="str">
        <f>"90"</f>
        <v>90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9">
        <f t="shared" si="1"/>
        <v>0</v>
      </c>
    </row>
    <row r="19" spans="1:17" s="7" customFormat="1" ht="22.5">
      <c r="A19" s="21" t="s">
        <v>17</v>
      </c>
      <c r="B19" s="21" t="s">
        <v>18</v>
      </c>
      <c r="C19" s="22" t="str">
        <f>"100"</f>
        <v>100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9">
        <f t="shared" si="1"/>
        <v>0</v>
      </c>
    </row>
    <row r="20" spans="1:17" s="7" customFormat="1" ht="22.5">
      <c r="A20" s="21" t="s">
        <v>19</v>
      </c>
      <c r="B20" s="21" t="s">
        <v>20</v>
      </c>
      <c r="C20" s="22" t="str">
        <f>"110"</f>
        <v>110</v>
      </c>
      <c r="D20" s="24"/>
      <c r="E20" s="24"/>
      <c r="F20" s="24"/>
      <c r="G20" s="24"/>
      <c r="H20" s="24">
        <v>5000</v>
      </c>
      <c r="I20" s="24"/>
      <c r="J20" s="24"/>
      <c r="K20" s="24"/>
      <c r="L20" s="24"/>
      <c r="M20" s="24"/>
      <c r="N20" s="24"/>
      <c r="O20" s="24"/>
      <c r="P20" s="24"/>
      <c r="Q20" s="19">
        <f t="shared" si="1"/>
        <v>5000</v>
      </c>
    </row>
    <row r="21" spans="1:17" s="6" customFormat="1" ht="21.75">
      <c r="A21" s="17" t="s">
        <v>44</v>
      </c>
      <c r="B21" s="17" t="s">
        <v>45</v>
      </c>
      <c r="C21" s="18">
        <v>120</v>
      </c>
      <c r="D21" s="19">
        <f>D23+D24+D28</f>
        <v>0</v>
      </c>
      <c r="E21" s="19">
        <f aca="true" t="shared" si="4" ref="E21:P21">E23+E24+E28</f>
        <v>10000</v>
      </c>
      <c r="F21" s="19">
        <f t="shared" si="4"/>
        <v>0</v>
      </c>
      <c r="G21" s="19">
        <f t="shared" si="4"/>
        <v>0</v>
      </c>
      <c r="H21" s="19">
        <f t="shared" si="4"/>
        <v>5000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t="shared" si="4"/>
        <v>0</v>
      </c>
      <c r="Q21" s="19">
        <f t="shared" si="1"/>
        <v>15000</v>
      </c>
    </row>
    <row r="22" spans="1:17" s="7" customFormat="1" ht="15" customHeight="1">
      <c r="A22" s="47" t="s">
        <v>38</v>
      </c>
      <c r="B22" s="48"/>
      <c r="C22" s="48"/>
      <c r="D22" s="48"/>
      <c r="E22" s="48"/>
      <c r="F22" s="48"/>
      <c r="G22" s="48"/>
      <c r="H22" s="20"/>
      <c r="Q22" s="19">
        <f t="shared" si="1"/>
        <v>0</v>
      </c>
    </row>
    <row r="23" spans="1:17" s="7" customFormat="1" ht="15.75">
      <c r="A23" s="21" t="s">
        <v>21</v>
      </c>
      <c r="B23" s="21" t="s">
        <v>23</v>
      </c>
      <c r="C23" s="22">
        <v>130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9">
        <f t="shared" si="1"/>
        <v>0</v>
      </c>
    </row>
    <row r="24" spans="1:17" s="7" customFormat="1" ht="22.5">
      <c r="A24" s="21" t="s">
        <v>22</v>
      </c>
      <c r="B24" s="21" t="s">
        <v>24</v>
      </c>
      <c r="C24" s="22">
        <v>140</v>
      </c>
      <c r="D24" s="23">
        <f>SUM(D26:D28)</f>
        <v>0</v>
      </c>
      <c r="E24" s="23">
        <f aca="true" t="shared" si="5" ref="E24:P24">SUM(E26:E28)</f>
        <v>10000</v>
      </c>
      <c r="F24" s="23">
        <f t="shared" si="5"/>
        <v>0</v>
      </c>
      <c r="G24" s="23">
        <f t="shared" si="5"/>
        <v>0</v>
      </c>
      <c r="H24" s="23">
        <f t="shared" si="5"/>
        <v>5000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19">
        <f t="shared" si="1"/>
        <v>15000</v>
      </c>
    </row>
    <row r="25" spans="1:17" s="7" customFormat="1" ht="15" customHeight="1">
      <c r="A25" s="45" t="s">
        <v>46</v>
      </c>
      <c r="B25" s="46"/>
      <c r="C25" s="46"/>
      <c r="D25" s="46"/>
      <c r="E25" s="46"/>
      <c r="F25" s="46"/>
      <c r="G25" s="46"/>
      <c r="H25" s="20"/>
      <c r="Q25" s="19">
        <f t="shared" si="1"/>
        <v>0</v>
      </c>
    </row>
    <row r="26" spans="1:17" s="7" customFormat="1" ht="33.75">
      <c r="A26" s="36" t="s">
        <v>47</v>
      </c>
      <c r="B26" s="21" t="s">
        <v>51</v>
      </c>
      <c r="C26" s="22">
        <v>150</v>
      </c>
      <c r="D26" s="24"/>
      <c r="E26" s="24">
        <v>10000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9">
        <f t="shared" si="1"/>
        <v>10000</v>
      </c>
    </row>
    <row r="27" spans="1:17" s="7" customFormat="1" ht="33.75">
      <c r="A27" s="36" t="s">
        <v>48</v>
      </c>
      <c r="B27" s="21" t="s">
        <v>52</v>
      </c>
      <c r="C27" s="22">
        <v>160</v>
      </c>
      <c r="D27" s="24"/>
      <c r="E27" s="24"/>
      <c r="F27" s="24"/>
      <c r="G27" s="24"/>
      <c r="H27" s="24">
        <v>5000</v>
      </c>
      <c r="I27" s="24"/>
      <c r="J27" s="24"/>
      <c r="K27" s="24"/>
      <c r="L27" s="24"/>
      <c r="M27" s="24"/>
      <c r="N27" s="24"/>
      <c r="O27" s="24"/>
      <c r="P27" s="24"/>
      <c r="Q27" s="19">
        <f t="shared" si="1"/>
        <v>5000</v>
      </c>
    </row>
    <row r="28" spans="1:17" s="7" customFormat="1" ht="22.5">
      <c r="A28" s="36" t="s">
        <v>49</v>
      </c>
      <c r="B28" s="21" t="s">
        <v>27</v>
      </c>
      <c r="C28" s="22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9">
        <f t="shared" si="1"/>
        <v>0</v>
      </c>
    </row>
    <row r="29" spans="1:17" s="7" customFormat="1" ht="33.75">
      <c r="A29" s="35" t="s">
        <v>50</v>
      </c>
      <c r="B29" s="21" t="s">
        <v>53</v>
      </c>
      <c r="C29" s="22">
        <v>180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9">
        <f t="shared" si="1"/>
        <v>0</v>
      </c>
    </row>
    <row r="30" spans="1:17" s="6" customFormat="1" ht="21">
      <c r="A30" s="17">
        <v>3</v>
      </c>
      <c r="B30" s="17" t="s">
        <v>54</v>
      </c>
      <c r="C30" s="18">
        <v>190</v>
      </c>
      <c r="D30" s="19">
        <f>D32+D33+D37+D38+D39+D40+D41</f>
        <v>241697</v>
      </c>
      <c r="E30" s="19">
        <f aca="true" t="shared" si="6" ref="E30:P30">E32+E33+E37+E38+E39+E40+E41</f>
        <v>135100</v>
      </c>
      <c r="F30" s="19">
        <f t="shared" si="6"/>
        <v>182</v>
      </c>
      <c r="G30" s="19">
        <f t="shared" si="6"/>
        <v>46265</v>
      </c>
      <c r="H30" s="19">
        <f t="shared" si="6"/>
        <v>200000</v>
      </c>
      <c r="I30" s="19">
        <f t="shared" si="6"/>
        <v>45000</v>
      </c>
      <c r="J30" s="19">
        <f t="shared" si="6"/>
        <v>51209</v>
      </c>
      <c r="K30" s="19">
        <f t="shared" si="6"/>
        <v>60000</v>
      </c>
      <c r="L30" s="19">
        <f t="shared" si="6"/>
        <v>0</v>
      </c>
      <c r="M30" s="19">
        <f t="shared" si="6"/>
        <v>300000</v>
      </c>
      <c r="N30" s="19">
        <f t="shared" si="6"/>
        <v>101600</v>
      </c>
      <c r="O30" s="19">
        <f t="shared" si="6"/>
        <v>124358</v>
      </c>
      <c r="P30" s="19">
        <f t="shared" si="6"/>
        <v>16547</v>
      </c>
      <c r="Q30" s="19">
        <f t="shared" si="1"/>
        <v>1321958</v>
      </c>
    </row>
    <row r="31" spans="1:17" s="7" customFormat="1" ht="15" customHeight="1">
      <c r="A31" s="45" t="s">
        <v>3</v>
      </c>
      <c r="B31" s="46"/>
      <c r="C31" s="46"/>
      <c r="D31" s="46"/>
      <c r="E31" s="46"/>
      <c r="F31" s="46"/>
      <c r="G31" s="46"/>
      <c r="H31" s="20"/>
      <c r="Q31" s="19">
        <f t="shared" si="1"/>
        <v>0</v>
      </c>
    </row>
    <row r="32" spans="1:17" s="7" customFormat="1" ht="33.75">
      <c r="A32" s="35" t="s">
        <v>57</v>
      </c>
      <c r="B32" s="21" t="s">
        <v>55</v>
      </c>
      <c r="C32" s="22">
        <v>200</v>
      </c>
      <c r="D32" s="24"/>
      <c r="E32" s="24"/>
      <c r="F32" s="24"/>
      <c r="G32" s="24"/>
      <c r="H32" s="24"/>
      <c r="I32" s="24"/>
      <c r="J32" s="24">
        <v>105</v>
      </c>
      <c r="K32" s="24"/>
      <c r="L32" s="24"/>
      <c r="M32" s="24"/>
      <c r="N32" s="24">
        <v>6000</v>
      </c>
      <c r="O32" s="24"/>
      <c r="P32" s="24"/>
      <c r="Q32" s="19">
        <f t="shared" si="1"/>
        <v>6105</v>
      </c>
    </row>
    <row r="33" spans="1:17" s="7" customFormat="1" ht="15.75">
      <c r="A33" s="35" t="s">
        <v>58</v>
      </c>
      <c r="B33" s="21" t="s">
        <v>56</v>
      </c>
      <c r="C33" s="22">
        <v>210</v>
      </c>
      <c r="D33" s="23">
        <f>D35-D36</f>
        <v>0</v>
      </c>
      <c r="E33" s="23">
        <f aca="true" t="shared" si="7" ref="E33:P33">E35-E36</f>
        <v>0</v>
      </c>
      <c r="F33" s="23">
        <f t="shared" si="7"/>
        <v>0</v>
      </c>
      <c r="G33" s="23">
        <f t="shared" si="7"/>
        <v>0</v>
      </c>
      <c r="H33" s="23">
        <f t="shared" si="7"/>
        <v>0</v>
      </c>
      <c r="I33" s="23">
        <f t="shared" si="7"/>
        <v>45000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19">
        <f t="shared" si="1"/>
        <v>45000</v>
      </c>
    </row>
    <row r="34" spans="1:17" s="7" customFormat="1" ht="15" customHeight="1">
      <c r="A34" s="45" t="s">
        <v>6</v>
      </c>
      <c r="B34" s="46"/>
      <c r="C34" s="46"/>
      <c r="D34" s="46"/>
      <c r="E34" s="46"/>
      <c r="F34" s="46"/>
      <c r="G34" s="46"/>
      <c r="H34" s="20"/>
      <c r="Q34" s="19">
        <f t="shared" si="1"/>
        <v>0</v>
      </c>
    </row>
    <row r="35" spans="1:17" s="7" customFormat="1" ht="45">
      <c r="A35" s="35" t="s">
        <v>25</v>
      </c>
      <c r="B35" s="21" t="s">
        <v>59</v>
      </c>
      <c r="C35" s="22">
        <v>220</v>
      </c>
      <c r="D35" s="24"/>
      <c r="E35" s="24">
        <v>75000</v>
      </c>
      <c r="F35" s="24"/>
      <c r="G35" s="24"/>
      <c r="H35" s="24"/>
      <c r="I35" s="24">
        <v>45000</v>
      </c>
      <c r="J35" s="24"/>
      <c r="K35" s="24">
        <v>45000</v>
      </c>
      <c r="L35" s="24"/>
      <c r="M35" s="24">
        <v>75000</v>
      </c>
      <c r="N35" s="24"/>
      <c r="O35" s="24"/>
      <c r="P35" s="24"/>
      <c r="Q35" s="19">
        <f t="shared" si="1"/>
        <v>240000</v>
      </c>
    </row>
    <row r="36" spans="1:17" s="7" customFormat="1" ht="33.75">
      <c r="A36" s="35" t="s">
        <v>26</v>
      </c>
      <c r="B36" s="21" t="s">
        <v>60</v>
      </c>
      <c r="C36" s="22">
        <v>230</v>
      </c>
      <c r="D36" s="24"/>
      <c r="E36" s="24">
        <v>75000</v>
      </c>
      <c r="F36" s="24"/>
      <c r="G36" s="24"/>
      <c r="H36" s="24">
        <v>0</v>
      </c>
      <c r="I36" s="24">
        <v>0</v>
      </c>
      <c r="J36" s="24"/>
      <c r="K36" s="24">
        <v>45000</v>
      </c>
      <c r="L36" s="24"/>
      <c r="M36" s="24">
        <v>75000</v>
      </c>
      <c r="N36" s="24"/>
      <c r="O36" s="24"/>
      <c r="P36" s="24"/>
      <c r="Q36" s="19">
        <f t="shared" si="1"/>
        <v>195000</v>
      </c>
    </row>
    <row r="37" spans="1:17" s="7" customFormat="1" ht="33.75">
      <c r="A37" s="35" t="s">
        <v>28</v>
      </c>
      <c r="B37" s="21" t="s">
        <v>64</v>
      </c>
      <c r="C37" s="22">
        <v>240</v>
      </c>
      <c r="D37" s="24">
        <v>87139</v>
      </c>
      <c r="E37" s="24"/>
      <c r="F37" s="24"/>
      <c r="G37" s="24"/>
      <c r="H37" s="24">
        <v>15000</v>
      </c>
      <c r="I37" s="24"/>
      <c r="J37" s="24"/>
      <c r="K37" s="24"/>
      <c r="L37" s="24"/>
      <c r="M37" s="24">
        <v>32600</v>
      </c>
      <c r="N37" s="24"/>
      <c r="O37" s="24">
        <v>15500</v>
      </c>
      <c r="P37" s="24"/>
      <c r="Q37" s="19">
        <f t="shared" si="1"/>
        <v>150239</v>
      </c>
    </row>
    <row r="38" spans="1:17" s="7" customFormat="1" ht="22.5">
      <c r="A38" s="35" t="s">
        <v>61</v>
      </c>
      <c r="B38" s="21" t="s">
        <v>30</v>
      </c>
      <c r="C38" s="22">
        <v>250</v>
      </c>
      <c r="D38" s="24">
        <v>141258</v>
      </c>
      <c r="E38" s="24">
        <v>89099</v>
      </c>
      <c r="F38" s="24">
        <v>182</v>
      </c>
      <c r="G38" s="24">
        <v>36415</v>
      </c>
      <c r="H38" s="24">
        <v>59138</v>
      </c>
      <c r="I38" s="24"/>
      <c r="J38" s="24">
        <v>45489</v>
      </c>
      <c r="K38" s="24">
        <v>58684</v>
      </c>
      <c r="L38" s="24"/>
      <c r="M38" s="24">
        <v>222393</v>
      </c>
      <c r="N38" s="24">
        <v>39460</v>
      </c>
      <c r="O38" s="24">
        <v>87858</v>
      </c>
      <c r="P38" s="24">
        <v>16347</v>
      </c>
      <c r="Q38" s="19">
        <f t="shared" si="1"/>
        <v>796323</v>
      </c>
    </row>
    <row r="39" spans="1:17" s="7" customFormat="1" ht="15.75">
      <c r="A39" s="35" t="s">
        <v>62</v>
      </c>
      <c r="B39" s="21" t="s">
        <v>31</v>
      </c>
      <c r="C39" s="22">
        <v>260</v>
      </c>
      <c r="D39" s="24"/>
      <c r="E39" s="24"/>
      <c r="F39" s="24"/>
      <c r="G39" s="24"/>
      <c r="H39" s="24">
        <v>7000</v>
      </c>
      <c r="I39" s="24"/>
      <c r="J39" s="24">
        <v>500</v>
      </c>
      <c r="K39" s="24"/>
      <c r="L39" s="24"/>
      <c r="M39" s="24"/>
      <c r="N39" s="24"/>
      <c r="O39" s="24"/>
      <c r="P39" s="24"/>
      <c r="Q39" s="19">
        <f t="shared" si="1"/>
        <v>7500</v>
      </c>
    </row>
    <row r="40" spans="1:17" s="7" customFormat="1" ht="45">
      <c r="A40" s="35" t="s">
        <v>63</v>
      </c>
      <c r="B40" s="21" t="s">
        <v>65</v>
      </c>
      <c r="C40" s="22">
        <v>270</v>
      </c>
      <c r="D40" s="24">
        <v>13300</v>
      </c>
      <c r="E40" s="24">
        <v>46001</v>
      </c>
      <c r="F40" s="24"/>
      <c r="G40" s="24"/>
      <c r="H40" s="24">
        <v>102362</v>
      </c>
      <c r="I40" s="24"/>
      <c r="J40" s="24">
        <v>1560</v>
      </c>
      <c r="K40" s="24">
        <v>832</v>
      </c>
      <c r="L40" s="24"/>
      <c r="M40" s="24">
        <v>45007</v>
      </c>
      <c r="N40" s="24">
        <v>56140</v>
      </c>
      <c r="O40" s="24"/>
      <c r="P40" s="24"/>
      <c r="Q40" s="19">
        <f t="shared" si="1"/>
        <v>265202</v>
      </c>
    </row>
    <row r="41" spans="1:17" s="7" customFormat="1" ht="22.5">
      <c r="A41" s="35" t="s">
        <v>66</v>
      </c>
      <c r="B41" s="21" t="s">
        <v>32</v>
      </c>
      <c r="C41" s="22">
        <v>280</v>
      </c>
      <c r="D41" s="24"/>
      <c r="E41" s="24"/>
      <c r="F41" s="24"/>
      <c r="G41" s="24">
        <v>9850</v>
      </c>
      <c r="H41" s="24">
        <v>16500</v>
      </c>
      <c r="I41" s="24"/>
      <c r="J41" s="24">
        <v>3555</v>
      </c>
      <c r="K41" s="24">
        <v>484</v>
      </c>
      <c r="L41" s="24"/>
      <c r="M41" s="24"/>
      <c r="N41" s="24"/>
      <c r="O41" s="24">
        <v>21000</v>
      </c>
      <c r="P41" s="24">
        <v>200</v>
      </c>
      <c r="Q41" s="19">
        <f t="shared" si="1"/>
        <v>51589</v>
      </c>
    </row>
    <row r="42" spans="1:17" s="6" customFormat="1" ht="29.25">
      <c r="A42" s="17" t="s">
        <v>29</v>
      </c>
      <c r="B42" s="17" t="s">
        <v>67</v>
      </c>
      <c r="C42" s="18">
        <v>290</v>
      </c>
      <c r="D42" s="39">
        <v>3303</v>
      </c>
      <c r="E42" s="39"/>
      <c r="F42" s="39">
        <v>318</v>
      </c>
      <c r="G42" s="39">
        <v>350</v>
      </c>
      <c r="H42" s="39"/>
      <c r="I42" s="39"/>
      <c r="J42" s="39">
        <v>1020</v>
      </c>
      <c r="K42" s="39">
        <v>45000</v>
      </c>
      <c r="L42" s="39"/>
      <c r="M42" s="39"/>
      <c r="N42" s="39"/>
      <c r="O42" s="39">
        <v>42</v>
      </c>
      <c r="P42" s="39">
        <v>9453</v>
      </c>
      <c r="Q42" s="19">
        <f t="shared" si="1"/>
        <v>59486</v>
      </c>
    </row>
    <row r="43" spans="1:17" s="6" customFormat="1" ht="30" customHeight="1">
      <c r="A43" s="17" t="s">
        <v>33</v>
      </c>
      <c r="B43" s="17" t="s">
        <v>68</v>
      </c>
      <c r="C43" s="18">
        <v>300</v>
      </c>
      <c r="D43" s="19">
        <f>D7-D21-D30-D42</f>
        <v>0</v>
      </c>
      <c r="E43" s="19">
        <f aca="true" t="shared" si="8" ref="E43:P43">E7-E21-E30-E42</f>
        <v>0</v>
      </c>
      <c r="F43" s="19">
        <f t="shared" si="8"/>
        <v>0</v>
      </c>
      <c r="G43" s="19">
        <f t="shared" si="8"/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1"/>
        <v>0</v>
      </c>
    </row>
    <row r="44" spans="1:10" s="6" customFormat="1" ht="17.25" customHeight="1">
      <c r="A44" s="44"/>
      <c r="B44" s="44"/>
      <c r="C44" s="44"/>
      <c r="D44" s="44"/>
      <c r="E44" s="44"/>
      <c r="F44" s="44"/>
      <c r="G44" s="44"/>
      <c r="H44" s="44"/>
      <c r="I44" s="44"/>
      <c r="J44" s="8"/>
    </row>
    <row r="45" spans="1:9" s="7" customFormat="1" ht="15.75">
      <c r="A45" s="29"/>
      <c r="B45" s="30" t="s">
        <v>87</v>
      </c>
      <c r="C45" s="29"/>
      <c r="D45" s="29"/>
      <c r="E45" s="33"/>
      <c r="F45" s="33"/>
      <c r="H45" s="25" t="s">
        <v>84</v>
      </c>
      <c r="I45" s="30"/>
    </row>
    <row r="46" spans="1:9" s="7" customFormat="1" ht="15.75">
      <c r="A46" s="28" t="s">
        <v>69</v>
      </c>
      <c r="B46" s="32"/>
      <c r="C46" s="32"/>
      <c r="D46" s="32"/>
      <c r="E46" s="41" t="s">
        <v>36</v>
      </c>
      <c r="F46" s="41"/>
      <c r="H46" s="34" t="s">
        <v>37</v>
      </c>
      <c r="I46" s="31"/>
    </row>
    <row r="47" spans="1:9" s="7" customFormat="1" ht="15.75">
      <c r="A47" s="1"/>
      <c r="C47" s="9"/>
      <c r="D47" s="10"/>
      <c r="E47" s="10"/>
      <c r="F47" s="10"/>
      <c r="G47" s="10"/>
      <c r="H47" s="10"/>
      <c r="I47" s="11"/>
    </row>
    <row r="48" spans="1:9" s="7" customFormat="1" ht="15.75">
      <c r="A48" s="1"/>
      <c r="C48" s="9"/>
      <c r="D48" s="10"/>
      <c r="E48" s="10"/>
      <c r="F48" s="10"/>
      <c r="G48" s="10"/>
      <c r="H48" s="10"/>
      <c r="I48" s="11"/>
    </row>
    <row r="49" spans="1:9" s="7" customFormat="1" ht="15.75">
      <c r="A49" s="29" t="s">
        <v>85</v>
      </c>
      <c r="B49" s="29" t="s">
        <v>88</v>
      </c>
      <c r="C49" s="29"/>
      <c r="D49" s="29"/>
      <c r="E49" s="33"/>
      <c r="F49" s="33"/>
      <c r="H49" s="25" t="s">
        <v>86</v>
      </c>
      <c r="I49" s="30"/>
    </row>
    <row r="50" spans="1:9" s="7" customFormat="1" ht="15.75">
      <c r="A50" s="28" t="s">
        <v>69</v>
      </c>
      <c r="B50" s="32"/>
      <c r="C50" s="32"/>
      <c r="D50" s="32"/>
      <c r="E50" s="41" t="s">
        <v>36</v>
      </c>
      <c r="F50" s="41"/>
      <c r="H50" s="34" t="s">
        <v>37</v>
      </c>
      <c r="I50" s="31"/>
    </row>
    <row r="51" spans="1:9" s="7" customFormat="1" ht="15.75">
      <c r="A51" s="1"/>
      <c r="C51" s="9"/>
      <c r="D51" s="10"/>
      <c r="E51" s="10"/>
      <c r="F51" s="10"/>
      <c r="G51" s="10"/>
      <c r="H51" s="10"/>
      <c r="I51" s="11"/>
    </row>
    <row r="52" spans="1:9" s="7" customFormat="1" ht="15.75">
      <c r="A52" s="1"/>
      <c r="C52" s="9"/>
      <c r="D52" s="10"/>
      <c r="E52" s="10"/>
      <c r="F52" s="10"/>
      <c r="G52" s="10"/>
      <c r="H52" s="10"/>
      <c r="I52" s="11"/>
    </row>
    <row r="53" spans="1:9" s="7" customFormat="1" ht="15.75">
      <c r="A53" s="1"/>
      <c r="C53" s="9"/>
      <c r="D53" s="10"/>
      <c r="E53" s="10"/>
      <c r="F53" s="10"/>
      <c r="G53" s="10"/>
      <c r="H53" s="10"/>
      <c r="I53" s="11"/>
    </row>
    <row r="54" spans="1:9" s="7" customFormat="1" ht="15.75">
      <c r="A54" s="1"/>
      <c r="C54" s="9"/>
      <c r="D54" s="10"/>
      <c r="E54" s="10"/>
      <c r="F54" s="10"/>
      <c r="G54" s="10"/>
      <c r="H54" s="10"/>
      <c r="I54" s="11"/>
    </row>
    <row r="55" spans="1:9" s="7" customFormat="1" ht="15.75">
      <c r="A55" s="1"/>
      <c r="C55" s="9"/>
      <c r="D55" s="10"/>
      <c r="E55" s="10"/>
      <c r="F55" s="10"/>
      <c r="G55" s="10"/>
      <c r="H55" s="10"/>
      <c r="I55" s="11"/>
    </row>
    <row r="56" spans="1:9" s="7" customFormat="1" ht="15.75">
      <c r="A56" s="1"/>
      <c r="C56" s="9"/>
      <c r="D56" s="10"/>
      <c r="E56" s="10"/>
      <c r="F56" s="10"/>
      <c r="G56" s="10"/>
      <c r="H56" s="10"/>
      <c r="I56" s="11"/>
    </row>
    <row r="57" spans="1:9" s="7" customFormat="1" ht="15.75">
      <c r="A57" s="1"/>
      <c r="C57" s="9"/>
      <c r="D57" s="10"/>
      <c r="E57" s="10"/>
      <c r="F57" s="10"/>
      <c r="G57" s="10"/>
      <c r="H57" s="10"/>
      <c r="I57" s="11"/>
    </row>
    <row r="58" spans="1:9" s="7" customFormat="1" ht="15.75">
      <c r="A58" s="1"/>
      <c r="C58" s="9"/>
      <c r="D58" s="10"/>
      <c r="E58" s="10"/>
      <c r="F58" s="10"/>
      <c r="G58" s="10"/>
      <c r="H58" s="10"/>
      <c r="I58" s="11"/>
    </row>
    <row r="59" spans="1:9" s="7" customFormat="1" ht="15.75">
      <c r="A59" s="1"/>
      <c r="C59" s="9"/>
      <c r="D59" s="10"/>
      <c r="E59" s="10"/>
      <c r="F59" s="10"/>
      <c r="G59" s="10"/>
      <c r="H59" s="10"/>
      <c r="I59" s="11"/>
    </row>
    <row r="60" spans="1:9" s="7" customFormat="1" ht="15.75">
      <c r="A60" s="1"/>
      <c r="C60" s="9"/>
      <c r="D60" s="10"/>
      <c r="E60" s="10"/>
      <c r="F60" s="10"/>
      <c r="G60" s="10"/>
      <c r="H60" s="10"/>
      <c r="I60" s="11"/>
    </row>
    <row r="61" spans="1:9" s="7" customFormat="1" ht="15.75">
      <c r="A61" s="1"/>
      <c r="C61" s="9"/>
      <c r="D61" s="10"/>
      <c r="E61" s="10"/>
      <c r="F61" s="10"/>
      <c r="G61" s="10"/>
      <c r="H61" s="10"/>
      <c r="I61" s="11"/>
    </row>
    <row r="62" spans="1:9" s="7" customFormat="1" ht="15.75">
      <c r="A62" s="1"/>
      <c r="C62" s="9"/>
      <c r="D62" s="10"/>
      <c r="E62" s="10"/>
      <c r="F62" s="10"/>
      <c r="G62" s="10"/>
      <c r="H62" s="10"/>
      <c r="I62" s="11"/>
    </row>
    <row r="63" spans="1:9" s="7" customFormat="1" ht="15.75">
      <c r="A63" s="1"/>
      <c r="C63" s="9"/>
      <c r="D63" s="10"/>
      <c r="E63" s="10"/>
      <c r="F63" s="10"/>
      <c r="G63" s="10"/>
      <c r="H63" s="10"/>
      <c r="I63" s="11"/>
    </row>
    <row r="64" spans="1:9" s="7" customFormat="1" ht="15.75">
      <c r="A64" s="1"/>
      <c r="C64" s="9"/>
      <c r="D64" s="10"/>
      <c r="E64" s="10"/>
      <c r="F64" s="10"/>
      <c r="G64" s="10"/>
      <c r="H64" s="10"/>
      <c r="I64" s="11"/>
    </row>
    <row r="65" spans="1:9" s="7" customFormat="1" ht="15.75">
      <c r="A65" s="1"/>
      <c r="C65" s="9"/>
      <c r="D65" s="10"/>
      <c r="E65" s="10"/>
      <c r="F65" s="10"/>
      <c r="G65" s="10"/>
      <c r="H65" s="10"/>
      <c r="I65" s="11"/>
    </row>
    <row r="66" spans="1:9" s="7" customFormat="1" ht="15.75">
      <c r="A66" s="1"/>
      <c r="C66" s="9"/>
      <c r="D66" s="10"/>
      <c r="E66" s="10"/>
      <c r="F66" s="10"/>
      <c r="G66" s="10"/>
      <c r="H66" s="10"/>
      <c r="I66" s="11"/>
    </row>
    <row r="67" spans="1:9" s="7" customFormat="1" ht="15.75">
      <c r="A67" s="1"/>
      <c r="C67" s="9"/>
      <c r="D67" s="10"/>
      <c r="E67" s="10"/>
      <c r="F67" s="10"/>
      <c r="G67" s="10"/>
      <c r="H67" s="10"/>
      <c r="I67" s="11"/>
    </row>
    <row r="68" spans="1:9" s="7" customFormat="1" ht="15.75">
      <c r="A68" s="1"/>
      <c r="C68" s="9"/>
      <c r="D68" s="10"/>
      <c r="E68" s="10"/>
      <c r="F68" s="10"/>
      <c r="G68" s="10"/>
      <c r="H68" s="10"/>
      <c r="I68" s="11"/>
    </row>
    <row r="69" spans="1:9" s="7" customFormat="1" ht="15.75">
      <c r="A69" s="1"/>
      <c r="C69" s="9"/>
      <c r="D69" s="10"/>
      <c r="E69" s="10"/>
      <c r="F69" s="10"/>
      <c r="G69" s="10"/>
      <c r="H69" s="10"/>
      <c r="I69" s="11"/>
    </row>
    <row r="70" spans="1:9" s="7" customFormat="1" ht="15.75">
      <c r="A70" s="1"/>
      <c r="C70" s="9"/>
      <c r="D70" s="10"/>
      <c r="E70" s="10"/>
      <c r="F70" s="10"/>
      <c r="G70" s="10"/>
      <c r="H70" s="10"/>
      <c r="I70" s="11"/>
    </row>
    <row r="71" spans="1:9" s="7" customFormat="1" ht="15.75">
      <c r="A71" s="1"/>
      <c r="C71" s="9"/>
      <c r="D71" s="10"/>
      <c r="E71" s="10"/>
      <c r="F71" s="10"/>
      <c r="G71" s="10"/>
      <c r="H71" s="10"/>
      <c r="I71" s="11"/>
    </row>
    <row r="72" spans="1:9" s="7" customFormat="1" ht="15.75">
      <c r="A72" s="1"/>
      <c r="C72" s="9"/>
      <c r="D72" s="10"/>
      <c r="E72" s="10"/>
      <c r="F72" s="10"/>
      <c r="G72" s="10"/>
      <c r="H72" s="10"/>
      <c r="I72" s="11"/>
    </row>
    <row r="73" spans="1:9" s="7" customFormat="1" ht="15.75">
      <c r="A73" s="1"/>
      <c r="C73" s="9"/>
      <c r="D73" s="10"/>
      <c r="E73" s="10"/>
      <c r="F73" s="10"/>
      <c r="G73" s="10"/>
      <c r="H73" s="10"/>
      <c r="I73" s="11"/>
    </row>
    <row r="74" spans="1:9" s="7" customFormat="1" ht="15.75">
      <c r="A74" s="1"/>
      <c r="C74" s="9"/>
      <c r="D74" s="10"/>
      <c r="E74" s="10"/>
      <c r="F74" s="10"/>
      <c r="G74" s="10"/>
      <c r="H74" s="10"/>
      <c r="I74" s="11"/>
    </row>
    <row r="75" spans="1:9" s="7" customFormat="1" ht="15.75">
      <c r="A75" s="1"/>
      <c r="C75" s="9"/>
      <c r="D75" s="10"/>
      <c r="E75" s="10"/>
      <c r="F75" s="10"/>
      <c r="G75" s="10"/>
      <c r="H75" s="10"/>
      <c r="I75" s="11"/>
    </row>
    <row r="76" spans="1:9" s="7" customFormat="1" ht="15.75">
      <c r="A76" s="1"/>
      <c r="C76" s="9"/>
      <c r="D76" s="10"/>
      <c r="E76" s="10"/>
      <c r="F76" s="10"/>
      <c r="G76" s="10"/>
      <c r="H76" s="10"/>
      <c r="I76" s="11"/>
    </row>
    <row r="77" spans="1:9" s="7" customFormat="1" ht="15.75">
      <c r="A77" s="1"/>
      <c r="C77" s="9"/>
      <c r="D77" s="10"/>
      <c r="E77" s="10"/>
      <c r="F77" s="10"/>
      <c r="G77" s="10"/>
      <c r="H77" s="10"/>
      <c r="I77" s="11"/>
    </row>
    <row r="78" spans="1:9" s="7" customFormat="1" ht="15.75">
      <c r="A78" s="1"/>
      <c r="C78" s="9"/>
      <c r="D78" s="10"/>
      <c r="E78" s="10"/>
      <c r="F78" s="10"/>
      <c r="G78" s="10"/>
      <c r="H78" s="10"/>
      <c r="I78" s="11"/>
    </row>
    <row r="79" spans="1:9" s="7" customFormat="1" ht="15.75">
      <c r="A79" s="1"/>
      <c r="C79" s="9"/>
      <c r="D79" s="10"/>
      <c r="E79" s="10"/>
      <c r="F79" s="10"/>
      <c r="G79" s="10"/>
      <c r="H79" s="10"/>
      <c r="I79" s="11"/>
    </row>
    <row r="80" spans="1:9" s="7" customFormat="1" ht="15.75">
      <c r="A80" s="1"/>
      <c r="C80" s="9"/>
      <c r="D80" s="10"/>
      <c r="E80" s="10"/>
      <c r="F80" s="10"/>
      <c r="G80" s="10"/>
      <c r="H80" s="10"/>
      <c r="I80" s="11"/>
    </row>
    <row r="81" spans="1:9" s="7" customFormat="1" ht="15.75">
      <c r="A81" s="1"/>
      <c r="C81" s="9"/>
      <c r="D81" s="10"/>
      <c r="E81" s="10"/>
      <c r="F81" s="10"/>
      <c r="G81" s="10"/>
      <c r="H81" s="10"/>
      <c r="I81" s="11"/>
    </row>
    <row r="82" spans="1:9" s="7" customFormat="1" ht="15.75">
      <c r="A82" s="1"/>
      <c r="C82" s="9"/>
      <c r="D82" s="10"/>
      <c r="E82" s="10"/>
      <c r="F82" s="10"/>
      <c r="G82" s="10"/>
      <c r="H82" s="10"/>
      <c r="I82" s="11"/>
    </row>
    <row r="83" spans="1:9" s="7" customFormat="1" ht="15.75">
      <c r="A83" s="1"/>
      <c r="C83" s="9"/>
      <c r="D83" s="10"/>
      <c r="E83" s="10"/>
      <c r="F83" s="10"/>
      <c r="G83" s="10"/>
      <c r="H83" s="10"/>
      <c r="I83" s="11"/>
    </row>
    <row r="84" spans="1:9" s="7" customFormat="1" ht="15.75">
      <c r="A84" s="1"/>
      <c r="C84" s="9"/>
      <c r="D84" s="10"/>
      <c r="E84" s="10"/>
      <c r="F84" s="10"/>
      <c r="G84" s="10"/>
      <c r="H84" s="10"/>
      <c r="I84" s="11"/>
    </row>
    <row r="85" spans="1:9" s="7" customFormat="1" ht="15.75">
      <c r="A85" s="1"/>
      <c r="C85" s="9"/>
      <c r="D85" s="10"/>
      <c r="E85" s="10"/>
      <c r="F85" s="10"/>
      <c r="G85" s="10"/>
      <c r="H85" s="10"/>
      <c r="I85" s="11"/>
    </row>
    <row r="86" spans="1:9" s="7" customFormat="1" ht="15.75">
      <c r="A86" s="1"/>
      <c r="C86" s="9"/>
      <c r="D86" s="10"/>
      <c r="E86" s="10"/>
      <c r="F86" s="10"/>
      <c r="G86" s="10"/>
      <c r="H86" s="10"/>
      <c r="I86" s="11"/>
    </row>
    <row r="87" spans="1:9" s="7" customFormat="1" ht="15.75">
      <c r="A87" s="1"/>
      <c r="C87" s="9"/>
      <c r="D87" s="10"/>
      <c r="E87" s="10"/>
      <c r="F87" s="10"/>
      <c r="G87" s="10"/>
      <c r="H87" s="10"/>
      <c r="I87" s="11"/>
    </row>
    <row r="88" spans="1:9" s="7" customFormat="1" ht="15.75">
      <c r="A88" s="1"/>
      <c r="C88" s="9"/>
      <c r="D88" s="10"/>
      <c r="E88" s="10"/>
      <c r="F88" s="10"/>
      <c r="G88" s="10"/>
      <c r="H88" s="10"/>
      <c r="I88" s="11"/>
    </row>
    <row r="89" spans="1:9" s="7" customFormat="1" ht="15.75">
      <c r="A89" s="1"/>
      <c r="C89" s="9"/>
      <c r="D89" s="10"/>
      <c r="E89" s="10"/>
      <c r="F89" s="10"/>
      <c r="G89" s="10"/>
      <c r="H89" s="10"/>
      <c r="I89" s="11"/>
    </row>
    <row r="90" spans="1:9" s="7" customFormat="1" ht="15.75">
      <c r="A90" s="1"/>
      <c r="C90" s="9"/>
      <c r="D90" s="10"/>
      <c r="E90" s="10"/>
      <c r="F90" s="10"/>
      <c r="G90" s="10"/>
      <c r="H90" s="10"/>
      <c r="I90" s="11"/>
    </row>
    <row r="91" spans="1:9" s="7" customFormat="1" ht="15.75">
      <c r="A91" s="1"/>
      <c r="C91" s="9"/>
      <c r="D91" s="10"/>
      <c r="E91" s="10"/>
      <c r="F91" s="10"/>
      <c r="G91" s="10"/>
      <c r="H91" s="10"/>
      <c r="I91" s="11"/>
    </row>
    <row r="92" spans="1:9" s="7" customFormat="1" ht="15.75">
      <c r="A92" s="1"/>
      <c r="C92" s="9"/>
      <c r="D92" s="10"/>
      <c r="E92" s="10"/>
      <c r="F92" s="10"/>
      <c r="G92" s="10"/>
      <c r="H92" s="10"/>
      <c r="I92" s="11"/>
    </row>
    <row r="93" spans="1:9" s="7" customFormat="1" ht="15.75">
      <c r="A93" s="1"/>
      <c r="C93" s="9"/>
      <c r="D93" s="10"/>
      <c r="E93" s="10"/>
      <c r="F93" s="10"/>
      <c r="G93" s="10"/>
      <c r="H93" s="10"/>
      <c r="I93" s="11"/>
    </row>
    <row r="94" spans="1:9" s="7" customFormat="1" ht="15.75">
      <c r="A94" s="1"/>
      <c r="C94" s="9"/>
      <c r="D94" s="10"/>
      <c r="E94" s="10"/>
      <c r="F94" s="10"/>
      <c r="G94" s="10"/>
      <c r="H94" s="10"/>
      <c r="I94" s="11"/>
    </row>
    <row r="95" spans="1:9" s="7" customFormat="1" ht="15.75">
      <c r="A95" s="1"/>
      <c r="C95" s="9"/>
      <c r="D95" s="10"/>
      <c r="E95" s="10"/>
      <c r="F95" s="10"/>
      <c r="G95" s="10"/>
      <c r="H95" s="10"/>
      <c r="I95" s="11"/>
    </row>
    <row r="96" spans="1:9" s="7" customFormat="1" ht="15.75">
      <c r="A96" s="1"/>
      <c r="C96" s="9"/>
      <c r="D96" s="10"/>
      <c r="E96" s="10"/>
      <c r="F96" s="10"/>
      <c r="G96" s="10"/>
      <c r="H96" s="10"/>
      <c r="I96" s="11"/>
    </row>
    <row r="97" spans="1:9" s="7" customFormat="1" ht="15.75">
      <c r="A97" s="1"/>
      <c r="C97" s="9"/>
      <c r="D97" s="10"/>
      <c r="E97" s="10"/>
      <c r="F97" s="10"/>
      <c r="G97" s="10"/>
      <c r="H97" s="10"/>
      <c r="I97" s="11"/>
    </row>
    <row r="98" spans="1:9" s="7" customFormat="1" ht="15.75">
      <c r="A98" s="1"/>
      <c r="C98" s="9"/>
      <c r="D98" s="10"/>
      <c r="E98" s="10"/>
      <c r="F98" s="10"/>
      <c r="G98" s="10"/>
      <c r="H98" s="10"/>
      <c r="I98" s="11"/>
    </row>
    <row r="99" spans="1:9" s="7" customFormat="1" ht="15.75">
      <c r="A99" s="1"/>
      <c r="C99" s="9"/>
      <c r="D99" s="10"/>
      <c r="E99" s="10"/>
      <c r="F99" s="10"/>
      <c r="G99" s="10"/>
      <c r="H99" s="10"/>
      <c r="I99" s="11"/>
    </row>
    <row r="100" spans="1:9" s="7" customFormat="1" ht="15.75">
      <c r="A100" s="1"/>
      <c r="C100" s="9"/>
      <c r="D100" s="10"/>
      <c r="E100" s="10"/>
      <c r="F100" s="10"/>
      <c r="G100" s="10"/>
      <c r="H100" s="10"/>
      <c r="I100" s="11"/>
    </row>
    <row r="101" spans="1:9" s="7" customFormat="1" ht="15.75">
      <c r="A101" s="1"/>
      <c r="C101" s="9"/>
      <c r="D101" s="10"/>
      <c r="E101" s="10"/>
      <c r="F101" s="10"/>
      <c r="G101" s="10"/>
      <c r="H101" s="10"/>
      <c r="I101" s="11"/>
    </row>
    <row r="102" spans="1:9" s="7" customFormat="1" ht="15.75">
      <c r="A102" s="1"/>
      <c r="C102" s="9"/>
      <c r="D102" s="10"/>
      <c r="E102" s="10"/>
      <c r="F102" s="10"/>
      <c r="G102" s="10"/>
      <c r="H102" s="10"/>
      <c r="I102" s="11"/>
    </row>
    <row r="103" spans="1:9" s="7" customFormat="1" ht="15.75">
      <c r="A103" s="1"/>
      <c r="C103" s="9"/>
      <c r="D103" s="10"/>
      <c r="E103" s="10"/>
      <c r="F103" s="10"/>
      <c r="G103" s="10"/>
      <c r="H103" s="10"/>
      <c r="I103" s="11"/>
    </row>
    <row r="104" spans="1:9" s="7" customFormat="1" ht="15.75">
      <c r="A104" s="1"/>
      <c r="C104" s="9"/>
      <c r="D104" s="10"/>
      <c r="E104" s="10"/>
      <c r="F104" s="10"/>
      <c r="G104" s="10"/>
      <c r="H104" s="10"/>
      <c r="I104" s="11"/>
    </row>
    <row r="105" spans="1:9" s="7" customFormat="1" ht="15.75">
      <c r="A105" s="1"/>
      <c r="C105" s="9"/>
      <c r="D105" s="10"/>
      <c r="E105" s="10"/>
      <c r="F105" s="10"/>
      <c r="G105" s="10"/>
      <c r="H105" s="10"/>
      <c r="I105" s="11"/>
    </row>
    <row r="106" spans="1:9" s="7" customFormat="1" ht="15.75">
      <c r="A106" s="1"/>
      <c r="C106" s="9"/>
      <c r="D106" s="10"/>
      <c r="E106" s="10"/>
      <c r="F106" s="10"/>
      <c r="G106" s="10"/>
      <c r="H106" s="10"/>
      <c r="I106" s="11"/>
    </row>
    <row r="107" spans="1:9" s="7" customFormat="1" ht="15.75">
      <c r="A107" s="1"/>
      <c r="C107" s="9"/>
      <c r="D107" s="10"/>
      <c r="E107" s="10"/>
      <c r="F107" s="10"/>
      <c r="G107" s="10"/>
      <c r="H107" s="10"/>
      <c r="I107" s="11"/>
    </row>
    <row r="108" spans="1:9" s="7" customFormat="1" ht="15.75">
      <c r="A108" s="1"/>
      <c r="C108" s="9"/>
      <c r="D108" s="10"/>
      <c r="E108" s="10"/>
      <c r="F108" s="10"/>
      <c r="G108" s="10"/>
      <c r="H108" s="10"/>
      <c r="I108" s="11"/>
    </row>
    <row r="109" spans="1:9" s="7" customFormat="1" ht="15.75">
      <c r="A109" s="1"/>
      <c r="C109" s="9"/>
      <c r="D109" s="10"/>
      <c r="E109" s="10"/>
      <c r="F109" s="10"/>
      <c r="G109" s="10"/>
      <c r="H109" s="10"/>
      <c r="I109" s="11"/>
    </row>
    <row r="110" spans="1:9" s="7" customFormat="1" ht="15.75">
      <c r="A110" s="1"/>
      <c r="C110" s="9"/>
      <c r="D110" s="10"/>
      <c r="E110" s="10"/>
      <c r="F110" s="10"/>
      <c r="G110" s="10"/>
      <c r="H110" s="10"/>
      <c r="I110" s="11"/>
    </row>
    <row r="111" spans="1:9" s="7" customFormat="1" ht="15.75">
      <c r="A111" s="1"/>
      <c r="C111" s="9"/>
      <c r="D111" s="10"/>
      <c r="E111" s="10"/>
      <c r="F111" s="10"/>
      <c r="G111" s="10"/>
      <c r="H111" s="10"/>
      <c r="I111" s="11"/>
    </row>
    <row r="112" spans="1:9" s="7" customFormat="1" ht="15.75">
      <c r="A112" s="1"/>
      <c r="C112" s="9"/>
      <c r="D112" s="10"/>
      <c r="E112" s="10"/>
      <c r="F112" s="10"/>
      <c r="G112" s="10"/>
      <c r="H112" s="10"/>
      <c r="I112" s="11"/>
    </row>
    <row r="113" spans="1:9" s="7" customFormat="1" ht="15.75">
      <c r="A113" s="1"/>
      <c r="C113" s="9"/>
      <c r="D113" s="10"/>
      <c r="E113" s="10"/>
      <c r="F113" s="10"/>
      <c r="G113" s="10"/>
      <c r="H113" s="10"/>
      <c r="I113" s="11"/>
    </row>
    <row r="114" spans="1:9" s="7" customFormat="1" ht="15.75">
      <c r="A114" s="1"/>
      <c r="C114" s="9"/>
      <c r="D114" s="10"/>
      <c r="E114" s="10"/>
      <c r="F114" s="10"/>
      <c r="G114" s="10"/>
      <c r="H114" s="10"/>
      <c r="I114" s="11"/>
    </row>
    <row r="115" spans="1:9" s="7" customFormat="1" ht="15.75">
      <c r="A115" s="1"/>
      <c r="C115" s="9"/>
      <c r="D115" s="10"/>
      <c r="E115" s="10"/>
      <c r="F115" s="10"/>
      <c r="G115" s="10"/>
      <c r="H115" s="10"/>
      <c r="I115" s="11"/>
    </row>
    <row r="116" spans="1:9" s="7" customFormat="1" ht="15.75">
      <c r="A116" s="1"/>
      <c r="C116" s="9"/>
      <c r="D116" s="10"/>
      <c r="E116" s="10"/>
      <c r="F116" s="10"/>
      <c r="G116" s="10"/>
      <c r="H116" s="10"/>
      <c r="I116" s="11"/>
    </row>
    <row r="117" spans="1:9" s="7" customFormat="1" ht="15.75">
      <c r="A117" s="1"/>
      <c r="C117" s="9"/>
      <c r="D117" s="10"/>
      <c r="E117" s="10"/>
      <c r="F117" s="10"/>
      <c r="G117" s="10"/>
      <c r="H117" s="10"/>
      <c r="I117" s="11"/>
    </row>
    <row r="118" spans="1:9" s="7" customFormat="1" ht="15.75">
      <c r="A118" s="1"/>
      <c r="C118" s="9"/>
      <c r="D118" s="10"/>
      <c r="E118" s="10"/>
      <c r="F118" s="10"/>
      <c r="G118" s="10"/>
      <c r="H118" s="10"/>
      <c r="I118" s="11"/>
    </row>
    <row r="119" spans="1:9" s="7" customFormat="1" ht="15.75">
      <c r="A119" s="1"/>
      <c r="C119" s="9"/>
      <c r="D119" s="10"/>
      <c r="E119" s="10"/>
      <c r="F119" s="10"/>
      <c r="G119" s="10"/>
      <c r="H119" s="10"/>
      <c r="I119" s="11"/>
    </row>
    <row r="120" spans="1:9" s="7" customFormat="1" ht="15.75">
      <c r="A120" s="1"/>
      <c r="C120" s="9"/>
      <c r="D120" s="10"/>
      <c r="E120" s="10"/>
      <c r="F120" s="10"/>
      <c r="G120" s="10"/>
      <c r="H120" s="10"/>
      <c r="I120" s="11"/>
    </row>
    <row r="121" spans="1:9" s="7" customFormat="1" ht="15.75">
      <c r="A121" s="1"/>
      <c r="C121" s="9"/>
      <c r="D121" s="10"/>
      <c r="E121" s="10"/>
      <c r="F121" s="10"/>
      <c r="G121" s="10"/>
      <c r="H121" s="10"/>
      <c r="I121" s="11"/>
    </row>
    <row r="122" spans="1:9" s="7" customFormat="1" ht="15.75">
      <c r="A122" s="1"/>
      <c r="C122" s="9"/>
      <c r="D122" s="10"/>
      <c r="E122" s="10"/>
      <c r="F122" s="10"/>
      <c r="G122" s="10"/>
      <c r="H122" s="10"/>
      <c r="I122" s="11"/>
    </row>
    <row r="123" spans="1:9" s="7" customFormat="1" ht="15.75">
      <c r="A123" s="1"/>
      <c r="C123" s="9"/>
      <c r="D123" s="10"/>
      <c r="E123" s="10"/>
      <c r="F123" s="10"/>
      <c r="G123" s="10"/>
      <c r="H123" s="10"/>
      <c r="I123" s="11"/>
    </row>
    <row r="124" spans="1:9" s="7" customFormat="1" ht="15.75">
      <c r="A124" s="1"/>
      <c r="C124" s="9"/>
      <c r="D124" s="10"/>
      <c r="E124" s="10"/>
      <c r="F124" s="10"/>
      <c r="G124" s="10"/>
      <c r="H124" s="10"/>
      <c r="I124" s="11"/>
    </row>
    <row r="125" spans="1:9" s="7" customFormat="1" ht="15.75">
      <c r="A125" s="1"/>
      <c r="C125" s="9"/>
      <c r="D125" s="10"/>
      <c r="E125" s="10"/>
      <c r="F125" s="10"/>
      <c r="G125" s="10"/>
      <c r="H125" s="10"/>
      <c r="I125" s="11"/>
    </row>
    <row r="126" spans="1:9" s="7" customFormat="1" ht="15.75">
      <c r="A126" s="1"/>
      <c r="C126" s="9"/>
      <c r="D126" s="10"/>
      <c r="E126" s="10"/>
      <c r="F126" s="10"/>
      <c r="G126" s="10"/>
      <c r="H126" s="10"/>
      <c r="I126" s="11"/>
    </row>
    <row r="127" spans="1:9" s="7" customFormat="1" ht="15.75">
      <c r="A127" s="1"/>
      <c r="C127" s="9"/>
      <c r="D127" s="10"/>
      <c r="E127" s="10"/>
      <c r="F127" s="10"/>
      <c r="G127" s="10"/>
      <c r="H127" s="10"/>
      <c r="I127" s="11"/>
    </row>
    <row r="128" spans="1:9" s="7" customFormat="1" ht="15.75">
      <c r="A128" s="1"/>
      <c r="C128" s="9"/>
      <c r="D128" s="10"/>
      <c r="E128" s="10"/>
      <c r="F128" s="10"/>
      <c r="G128" s="10"/>
      <c r="H128" s="10"/>
      <c r="I128" s="11"/>
    </row>
    <row r="129" spans="1:9" s="7" customFormat="1" ht="15.75">
      <c r="A129" s="1"/>
      <c r="C129" s="9"/>
      <c r="D129" s="10"/>
      <c r="E129" s="10"/>
      <c r="F129" s="10"/>
      <c r="G129" s="10"/>
      <c r="H129" s="10"/>
      <c r="I129" s="11"/>
    </row>
    <row r="130" spans="1:9" s="7" customFormat="1" ht="15.75">
      <c r="A130" s="1"/>
      <c r="C130" s="9"/>
      <c r="D130" s="10"/>
      <c r="E130" s="10"/>
      <c r="F130" s="10"/>
      <c r="G130" s="10"/>
      <c r="H130" s="10"/>
      <c r="I130" s="11"/>
    </row>
    <row r="131" spans="1:9" s="7" customFormat="1" ht="15.75">
      <c r="A131" s="1"/>
      <c r="C131" s="9"/>
      <c r="D131" s="10"/>
      <c r="E131" s="10"/>
      <c r="F131" s="10"/>
      <c r="G131" s="10"/>
      <c r="H131" s="10"/>
      <c r="I131" s="11"/>
    </row>
    <row r="132" spans="1:9" s="7" customFormat="1" ht="15.75">
      <c r="A132" s="1"/>
      <c r="C132" s="9"/>
      <c r="D132" s="10"/>
      <c r="E132" s="10"/>
      <c r="F132" s="10"/>
      <c r="G132" s="10"/>
      <c r="H132" s="10"/>
      <c r="I132" s="11"/>
    </row>
    <row r="133" spans="1:9" s="7" customFormat="1" ht="15.75">
      <c r="A133" s="1"/>
      <c r="C133" s="9"/>
      <c r="D133" s="10"/>
      <c r="E133" s="10"/>
      <c r="F133" s="10"/>
      <c r="G133" s="10"/>
      <c r="H133" s="10"/>
      <c r="I133" s="11"/>
    </row>
    <row r="134" spans="1:9" s="7" customFormat="1" ht="15.75">
      <c r="A134" s="1"/>
      <c r="C134" s="9"/>
      <c r="D134" s="10"/>
      <c r="E134" s="10"/>
      <c r="F134" s="10"/>
      <c r="G134" s="10"/>
      <c r="H134" s="10"/>
      <c r="I134" s="11"/>
    </row>
    <row r="135" spans="1:9" s="7" customFormat="1" ht="15.75">
      <c r="A135" s="1"/>
      <c r="C135" s="9"/>
      <c r="D135" s="10"/>
      <c r="E135" s="10"/>
      <c r="F135" s="10"/>
      <c r="G135" s="10"/>
      <c r="H135" s="10"/>
      <c r="I135" s="11"/>
    </row>
    <row r="136" spans="1:9" s="7" customFormat="1" ht="15.75">
      <c r="A136" s="1"/>
      <c r="C136" s="9"/>
      <c r="D136" s="10"/>
      <c r="E136" s="10"/>
      <c r="F136" s="10"/>
      <c r="G136" s="10"/>
      <c r="H136" s="10"/>
      <c r="I136" s="11"/>
    </row>
    <row r="137" spans="1:9" s="7" customFormat="1" ht="15.75">
      <c r="A137" s="1"/>
      <c r="C137" s="9"/>
      <c r="D137" s="10"/>
      <c r="E137" s="10"/>
      <c r="F137" s="10"/>
      <c r="G137" s="10"/>
      <c r="H137" s="10"/>
      <c r="I137" s="11"/>
    </row>
    <row r="138" spans="1:9" s="7" customFormat="1" ht="15.75">
      <c r="A138" s="1"/>
      <c r="C138" s="9"/>
      <c r="D138" s="10"/>
      <c r="E138" s="10"/>
      <c r="F138" s="10"/>
      <c r="G138" s="10"/>
      <c r="H138" s="10"/>
      <c r="I138" s="11"/>
    </row>
    <row r="139" spans="1:9" s="7" customFormat="1" ht="15.75">
      <c r="A139" s="1"/>
      <c r="C139" s="9"/>
      <c r="D139" s="10"/>
      <c r="E139" s="10"/>
      <c r="F139" s="10"/>
      <c r="G139" s="10"/>
      <c r="H139" s="10"/>
      <c r="I139" s="11"/>
    </row>
    <row r="140" spans="1:9" s="7" customFormat="1" ht="15.75">
      <c r="A140" s="1"/>
      <c r="C140" s="9"/>
      <c r="D140" s="10"/>
      <c r="E140" s="10"/>
      <c r="F140" s="10"/>
      <c r="G140" s="10"/>
      <c r="H140" s="10"/>
      <c r="I140" s="11"/>
    </row>
    <row r="141" spans="1:9" s="7" customFormat="1" ht="15.75">
      <c r="A141" s="1"/>
      <c r="C141" s="9"/>
      <c r="D141" s="10"/>
      <c r="E141" s="10"/>
      <c r="F141" s="10"/>
      <c r="G141" s="10"/>
      <c r="H141" s="10"/>
      <c r="I141" s="11"/>
    </row>
    <row r="142" spans="1:9" s="7" customFormat="1" ht="15.75">
      <c r="A142" s="1"/>
      <c r="C142" s="9"/>
      <c r="D142" s="10"/>
      <c r="E142" s="10"/>
      <c r="F142" s="10"/>
      <c r="G142" s="10"/>
      <c r="H142" s="10"/>
      <c r="I142" s="11"/>
    </row>
    <row r="143" spans="1:9" s="7" customFormat="1" ht="15.75">
      <c r="A143" s="1"/>
      <c r="C143" s="9"/>
      <c r="D143" s="10"/>
      <c r="E143" s="10"/>
      <c r="F143" s="10"/>
      <c r="G143" s="10"/>
      <c r="H143" s="10"/>
      <c r="I143" s="11"/>
    </row>
    <row r="144" spans="1:9" s="7" customFormat="1" ht="15.75">
      <c r="A144" s="1"/>
      <c r="C144" s="9"/>
      <c r="D144" s="10"/>
      <c r="E144" s="10"/>
      <c r="F144" s="10"/>
      <c r="G144" s="10"/>
      <c r="H144" s="10"/>
      <c r="I144" s="11"/>
    </row>
    <row r="145" spans="1:9" s="7" customFormat="1" ht="15.75">
      <c r="A145" s="1"/>
      <c r="C145" s="9"/>
      <c r="D145" s="10"/>
      <c r="E145" s="10"/>
      <c r="F145" s="10"/>
      <c r="G145" s="10"/>
      <c r="H145" s="10"/>
      <c r="I145" s="11"/>
    </row>
    <row r="146" spans="1:9" s="7" customFormat="1" ht="15.75">
      <c r="A146" s="1"/>
      <c r="C146" s="9"/>
      <c r="D146" s="10"/>
      <c r="E146" s="10"/>
      <c r="F146" s="10"/>
      <c r="G146" s="10"/>
      <c r="H146" s="10"/>
      <c r="I146" s="11"/>
    </row>
    <row r="147" spans="1:9" s="7" customFormat="1" ht="15.75">
      <c r="A147" s="1"/>
      <c r="C147" s="9"/>
      <c r="D147" s="10"/>
      <c r="E147" s="10"/>
      <c r="F147" s="10"/>
      <c r="G147" s="10"/>
      <c r="H147" s="10"/>
      <c r="I147" s="11"/>
    </row>
    <row r="148" spans="1:9" s="7" customFormat="1" ht="15.75">
      <c r="A148" s="1"/>
      <c r="C148" s="9"/>
      <c r="D148" s="10"/>
      <c r="E148" s="10"/>
      <c r="F148" s="10"/>
      <c r="G148" s="10"/>
      <c r="H148" s="10"/>
      <c r="I148" s="11"/>
    </row>
    <row r="149" spans="1:9" s="7" customFormat="1" ht="15.75">
      <c r="A149" s="1"/>
      <c r="C149" s="9"/>
      <c r="D149" s="10"/>
      <c r="E149" s="10"/>
      <c r="F149" s="10"/>
      <c r="G149" s="10"/>
      <c r="H149" s="10"/>
      <c r="I149" s="11"/>
    </row>
    <row r="150" spans="1:9" s="7" customFormat="1" ht="15.75">
      <c r="A150" s="1"/>
      <c r="C150" s="9"/>
      <c r="D150" s="10"/>
      <c r="E150" s="10"/>
      <c r="F150" s="10"/>
      <c r="G150" s="10"/>
      <c r="H150" s="10"/>
      <c r="I150" s="11"/>
    </row>
    <row r="151" spans="1:9" s="7" customFormat="1" ht="15.75">
      <c r="A151" s="1"/>
      <c r="C151" s="9"/>
      <c r="D151" s="10"/>
      <c r="E151" s="10"/>
      <c r="F151" s="10"/>
      <c r="G151" s="10"/>
      <c r="H151" s="10"/>
      <c r="I151" s="11"/>
    </row>
    <row r="152" spans="1:9" s="7" customFormat="1" ht="15.75">
      <c r="A152" s="1"/>
      <c r="C152" s="9"/>
      <c r="D152" s="10"/>
      <c r="E152" s="10"/>
      <c r="F152" s="10"/>
      <c r="G152" s="10"/>
      <c r="H152" s="10"/>
      <c r="I152" s="11"/>
    </row>
    <row r="153" spans="1:9" s="7" customFormat="1" ht="15.75">
      <c r="A153" s="1"/>
      <c r="C153" s="9"/>
      <c r="D153" s="10"/>
      <c r="E153" s="10"/>
      <c r="F153" s="10"/>
      <c r="G153" s="10"/>
      <c r="H153" s="10"/>
      <c r="I153" s="11"/>
    </row>
    <row r="154" spans="1:9" s="7" customFormat="1" ht="15.75">
      <c r="A154" s="1"/>
      <c r="C154" s="9"/>
      <c r="D154" s="10"/>
      <c r="E154" s="10"/>
      <c r="F154" s="10"/>
      <c r="G154" s="10"/>
      <c r="H154" s="10"/>
      <c r="I154" s="11"/>
    </row>
    <row r="155" spans="1:9" s="7" customFormat="1" ht="15.75">
      <c r="A155" s="1"/>
      <c r="C155" s="9"/>
      <c r="D155" s="10"/>
      <c r="E155" s="10"/>
      <c r="F155" s="10"/>
      <c r="G155" s="10"/>
      <c r="H155" s="10"/>
      <c r="I155" s="11"/>
    </row>
    <row r="156" spans="1:9" s="7" customFormat="1" ht="15.75">
      <c r="A156" s="1"/>
      <c r="C156" s="9"/>
      <c r="D156" s="10"/>
      <c r="E156" s="10"/>
      <c r="F156" s="10"/>
      <c r="G156" s="10"/>
      <c r="H156" s="10"/>
      <c r="I156" s="11"/>
    </row>
    <row r="157" spans="1:9" s="7" customFormat="1" ht="15.75">
      <c r="A157" s="1"/>
      <c r="C157" s="9"/>
      <c r="D157" s="10"/>
      <c r="E157" s="10"/>
      <c r="F157" s="10"/>
      <c r="G157" s="10"/>
      <c r="H157" s="10"/>
      <c r="I157" s="11"/>
    </row>
    <row r="158" spans="1:9" s="7" customFormat="1" ht="15.75">
      <c r="A158" s="1"/>
      <c r="C158" s="9"/>
      <c r="D158" s="10"/>
      <c r="E158" s="10"/>
      <c r="F158" s="10"/>
      <c r="G158" s="10"/>
      <c r="H158" s="10"/>
      <c r="I158" s="11"/>
    </row>
    <row r="159" spans="1:9" s="7" customFormat="1" ht="15.75">
      <c r="A159" s="1"/>
      <c r="C159" s="9"/>
      <c r="D159" s="10"/>
      <c r="E159" s="10"/>
      <c r="F159" s="10"/>
      <c r="G159" s="10"/>
      <c r="H159" s="10"/>
      <c r="I159" s="11"/>
    </row>
    <row r="160" spans="1:9" s="7" customFormat="1" ht="15.75">
      <c r="A160" s="1"/>
      <c r="C160" s="9"/>
      <c r="D160" s="10"/>
      <c r="E160" s="10"/>
      <c r="F160" s="10"/>
      <c r="G160" s="10"/>
      <c r="H160" s="10"/>
      <c r="I160" s="11"/>
    </row>
    <row r="161" spans="1:9" s="7" customFormat="1" ht="15.75">
      <c r="A161" s="1"/>
      <c r="C161" s="9"/>
      <c r="D161" s="10"/>
      <c r="E161" s="10"/>
      <c r="F161" s="10"/>
      <c r="G161" s="10"/>
      <c r="H161" s="10"/>
      <c r="I161" s="11"/>
    </row>
    <row r="162" spans="1:9" s="7" customFormat="1" ht="15.75">
      <c r="A162" s="1"/>
      <c r="C162" s="9"/>
      <c r="D162" s="10"/>
      <c r="E162" s="10"/>
      <c r="F162" s="10"/>
      <c r="G162" s="10"/>
      <c r="H162" s="10"/>
      <c r="I162" s="11"/>
    </row>
    <row r="163" spans="1:9" s="7" customFormat="1" ht="15.75">
      <c r="A163" s="1"/>
      <c r="C163" s="9"/>
      <c r="D163" s="10"/>
      <c r="E163" s="10"/>
      <c r="F163" s="10"/>
      <c r="G163" s="10"/>
      <c r="H163" s="10"/>
      <c r="I163" s="11"/>
    </row>
    <row r="164" spans="1:9" s="7" customFormat="1" ht="15.75">
      <c r="A164" s="1"/>
      <c r="C164" s="9"/>
      <c r="D164" s="10"/>
      <c r="E164" s="10"/>
      <c r="F164" s="10"/>
      <c r="G164" s="10"/>
      <c r="H164" s="10"/>
      <c r="I164" s="11"/>
    </row>
    <row r="165" spans="1:9" s="7" customFormat="1" ht="15.75">
      <c r="A165" s="1"/>
      <c r="C165" s="9"/>
      <c r="D165" s="10"/>
      <c r="E165" s="10"/>
      <c r="F165" s="10"/>
      <c r="G165" s="10"/>
      <c r="H165" s="10"/>
      <c r="I165" s="11"/>
    </row>
    <row r="166" spans="1:9" s="7" customFormat="1" ht="15.75">
      <c r="A166" s="1"/>
      <c r="C166" s="9"/>
      <c r="D166" s="10"/>
      <c r="E166" s="10"/>
      <c r="F166" s="10"/>
      <c r="G166" s="10"/>
      <c r="H166" s="10"/>
      <c r="I166" s="11"/>
    </row>
    <row r="167" spans="1:9" s="7" customFormat="1" ht="15.75">
      <c r="A167" s="1"/>
      <c r="C167" s="9"/>
      <c r="D167" s="10"/>
      <c r="E167" s="10"/>
      <c r="F167" s="10"/>
      <c r="G167" s="10"/>
      <c r="H167" s="10"/>
      <c r="I167" s="11"/>
    </row>
    <row r="168" spans="1:9" s="7" customFormat="1" ht="15.75">
      <c r="A168" s="1"/>
      <c r="C168" s="9"/>
      <c r="D168" s="10"/>
      <c r="E168" s="10"/>
      <c r="F168" s="10"/>
      <c r="G168" s="10"/>
      <c r="H168" s="10"/>
      <c r="I168" s="11"/>
    </row>
    <row r="169" spans="1:9" s="7" customFormat="1" ht="15.75">
      <c r="A169" s="1"/>
      <c r="C169" s="9"/>
      <c r="D169" s="10"/>
      <c r="E169" s="10"/>
      <c r="F169" s="10"/>
      <c r="G169" s="10"/>
      <c r="H169" s="10"/>
      <c r="I169" s="11"/>
    </row>
    <row r="170" spans="1:9" s="7" customFormat="1" ht="15.75">
      <c r="A170" s="1"/>
      <c r="C170" s="9"/>
      <c r="D170" s="10"/>
      <c r="E170" s="10"/>
      <c r="F170" s="10"/>
      <c r="G170" s="10"/>
      <c r="H170" s="10"/>
      <c r="I170" s="11"/>
    </row>
    <row r="171" spans="1:9" s="7" customFormat="1" ht="15.75">
      <c r="A171" s="1"/>
      <c r="C171" s="9"/>
      <c r="D171" s="10"/>
      <c r="E171" s="10"/>
      <c r="F171" s="10"/>
      <c r="G171" s="10"/>
      <c r="H171" s="10"/>
      <c r="I171" s="11"/>
    </row>
    <row r="172" spans="1:9" s="7" customFormat="1" ht="15.75">
      <c r="A172" s="1"/>
      <c r="C172" s="9"/>
      <c r="D172" s="10"/>
      <c r="E172" s="10"/>
      <c r="F172" s="10"/>
      <c r="G172" s="10"/>
      <c r="H172" s="10"/>
      <c r="I172" s="11"/>
    </row>
    <row r="173" spans="1:9" s="7" customFormat="1" ht="15.75">
      <c r="A173" s="1"/>
      <c r="C173" s="9"/>
      <c r="D173" s="10"/>
      <c r="E173" s="10"/>
      <c r="F173" s="10"/>
      <c r="G173" s="10"/>
      <c r="H173" s="10"/>
      <c r="I173" s="11"/>
    </row>
    <row r="174" spans="1:9" s="7" customFormat="1" ht="15.75">
      <c r="A174" s="1"/>
      <c r="C174" s="9"/>
      <c r="D174" s="10"/>
      <c r="E174" s="10"/>
      <c r="F174" s="10"/>
      <c r="G174" s="10"/>
      <c r="H174" s="10"/>
      <c r="I174" s="11"/>
    </row>
    <row r="175" spans="1:9" s="7" customFormat="1" ht="15.75">
      <c r="A175" s="1"/>
      <c r="C175" s="9"/>
      <c r="D175" s="10"/>
      <c r="E175" s="10"/>
      <c r="F175" s="10"/>
      <c r="G175" s="10"/>
      <c r="H175" s="10"/>
      <c r="I175" s="11"/>
    </row>
    <row r="176" spans="1:9" s="7" customFormat="1" ht="15.75">
      <c r="A176" s="1"/>
      <c r="C176" s="9"/>
      <c r="D176" s="10"/>
      <c r="E176" s="10"/>
      <c r="F176" s="10"/>
      <c r="G176" s="10"/>
      <c r="H176" s="10"/>
      <c r="I176" s="11"/>
    </row>
    <row r="177" spans="1:9" s="7" customFormat="1" ht="15.75">
      <c r="A177" s="1"/>
      <c r="C177" s="9"/>
      <c r="D177" s="10"/>
      <c r="E177" s="10"/>
      <c r="F177" s="10"/>
      <c r="G177" s="10"/>
      <c r="H177" s="10"/>
      <c r="I177" s="11"/>
    </row>
    <row r="178" spans="1:9" s="7" customFormat="1" ht="15.75">
      <c r="A178" s="1"/>
      <c r="C178" s="9"/>
      <c r="D178" s="10"/>
      <c r="E178" s="10"/>
      <c r="F178" s="10"/>
      <c r="G178" s="10"/>
      <c r="H178" s="10"/>
      <c r="I178" s="11"/>
    </row>
    <row r="179" spans="1:9" s="7" customFormat="1" ht="15.75">
      <c r="A179" s="1"/>
      <c r="C179" s="9"/>
      <c r="D179" s="10"/>
      <c r="E179" s="10"/>
      <c r="F179" s="10"/>
      <c r="G179" s="10"/>
      <c r="H179" s="10"/>
      <c r="I179" s="11"/>
    </row>
    <row r="180" spans="1:9" s="7" customFormat="1" ht="15.75">
      <c r="A180" s="1"/>
      <c r="C180" s="9"/>
      <c r="D180" s="10"/>
      <c r="E180" s="10"/>
      <c r="F180" s="10"/>
      <c r="G180" s="10"/>
      <c r="H180" s="10"/>
      <c r="I180" s="11"/>
    </row>
    <row r="181" spans="1:9" s="7" customFormat="1" ht="15.75">
      <c r="A181" s="1"/>
      <c r="C181" s="9"/>
      <c r="D181" s="10"/>
      <c r="E181" s="10"/>
      <c r="F181" s="10"/>
      <c r="G181" s="10"/>
      <c r="H181" s="10"/>
      <c r="I181" s="11"/>
    </row>
    <row r="182" spans="1:9" s="7" customFormat="1" ht="15.75">
      <c r="A182" s="1"/>
      <c r="C182" s="9"/>
      <c r="D182" s="10"/>
      <c r="E182" s="10"/>
      <c r="F182" s="10"/>
      <c r="G182" s="10"/>
      <c r="H182" s="10"/>
      <c r="I182" s="11"/>
    </row>
    <row r="183" spans="1:9" s="7" customFormat="1" ht="15.75">
      <c r="A183" s="1"/>
      <c r="C183" s="9"/>
      <c r="D183" s="10"/>
      <c r="E183" s="10"/>
      <c r="F183" s="10"/>
      <c r="G183" s="10"/>
      <c r="H183" s="10"/>
      <c r="I183" s="11"/>
    </row>
    <row r="184" spans="1:9" s="7" customFormat="1" ht="15.75">
      <c r="A184" s="1"/>
      <c r="C184" s="9"/>
      <c r="D184" s="10"/>
      <c r="E184" s="10"/>
      <c r="F184" s="10"/>
      <c r="G184" s="10"/>
      <c r="H184" s="10"/>
      <c r="I184" s="11"/>
    </row>
    <row r="185" spans="1:9" s="7" customFormat="1" ht="15.75">
      <c r="A185" s="1"/>
      <c r="C185" s="9"/>
      <c r="D185" s="10"/>
      <c r="E185" s="10"/>
      <c r="F185" s="10"/>
      <c r="G185" s="10"/>
      <c r="H185" s="10"/>
      <c r="I185" s="11"/>
    </row>
    <row r="186" spans="1:9" s="7" customFormat="1" ht="15.75">
      <c r="A186" s="1"/>
      <c r="C186" s="9"/>
      <c r="D186" s="10"/>
      <c r="E186" s="10"/>
      <c r="F186" s="10"/>
      <c r="G186" s="10"/>
      <c r="H186" s="10"/>
      <c r="I186" s="11"/>
    </row>
    <row r="187" spans="1:9" s="7" customFormat="1" ht="15.75">
      <c r="A187" s="1"/>
      <c r="C187" s="9"/>
      <c r="D187" s="10"/>
      <c r="E187" s="10"/>
      <c r="F187" s="10"/>
      <c r="G187" s="10"/>
      <c r="H187" s="10"/>
      <c r="I187" s="11"/>
    </row>
    <row r="188" spans="1:9" s="7" customFormat="1" ht="15.75">
      <c r="A188" s="1"/>
      <c r="C188" s="9"/>
      <c r="D188" s="10"/>
      <c r="E188" s="10"/>
      <c r="F188" s="10"/>
      <c r="G188" s="10"/>
      <c r="H188" s="10"/>
      <c r="I188" s="11"/>
    </row>
    <row r="189" spans="1:9" s="7" customFormat="1" ht="15.75">
      <c r="A189" s="1"/>
      <c r="C189" s="9"/>
      <c r="D189" s="10"/>
      <c r="E189" s="10"/>
      <c r="F189" s="10"/>
      <c r="G189" s="10"/>
      <c r="H189" s="10"/>
      <c r="I189" s="11"/>
    </row>
    <row r="190" spans="1:9" s="7" customFormat="1" ht="15.75">
      <c r="A190" s="1"/>
      <c r="C190" s="9"/>
      <c r="D190" s="10"/>
      <c r="E190" s="10"/>
      <c r="F190" s="10"/>
      <c r="G190" s="10"/>
      <c r="H190" s="10"/>
      <c r="I190" s="11"/>
    </row>
    <row r="191" spans="1:9" s="7" customFormat="1" ht="15.75">
      <c r="A191" s="1"/>
      <c r="C191" s="9"/>
      <c r="D191" s="10"/>
      <c r="E191" s="10"/>
      <c r="F191" s="10"/>
      <c r="G191" s="10"/>
      <c r="H191" s="10"/>
      <c r="I191" s="11"/>
    </row>
    <row r="192" spans="1:9" s="7" customFormat="1" ht="15.75">
      <c r="A192" s="1"/>
      <c r="C192" s="9"/>
      <c r="D192" s="10"/>
      <c r="E192" s="10"/>
      <c r="F192" s="10"/>
      <c r="G192" s="10"/>
      <c r="H192" s="10"/>
      <c r="I192" s="11"/>
    </row>
    <row r="193" spans="1:9" s="7" customFormat="1" ht="15.75">
      <c r="A193" s="1"/>
      <c r="C193" s="9"/>
      <c r="D193" s="10"/>
      <c r="E193" s="10"/>
      <c r="F193" s="10"/>
      <c r="G193" s="10"/>
      <c r="H193" s="10"/>
      <c r="I193" s="11"/>
    </row>
    <row r="194" spans="1:9" s="7" customFormat="1" ht="15.75">
      <c r="A194" s="1"/>
      <c r="C194" s="9"/>
      <c r="D194" s="10"/>
      <c r="E194" s="10"/>
      <c r="F194" s="10"/>
      <c r="G194" s="10"/>
      <c r="H194" s="10"/>
      <c r="I194" s="11"/>
    </row>
    <row r="195" spans="1:9" s="7" customFormat="1" ht="15.75">
      <c r="A195" s="1"/>
      <c r="C195" s="9"/>
      <c r="D195" s="10"/>
      <c r="E195" s="10"/>
      <c r="F195" s="10"/>
      <c r="G195" s="10"/>
      <c r="H195" s="10"/>
      <c r="I195" s="11"/>
    </row>
    <row r="196" spans="1:9" s="7" customFormat="1" ht="15.75">
      <c r="A196" s="1"/>
      <c r="C196" s="9"/>
      <c r="D196" s="10"/>
      <c r="E196" s="10"/>
      <c r="F196" s="10"/>
      <c r="G196" s="10"/>
      <c r="H196" s="10"/>
      <c r="I196" s="11"/>
    </row>
    <row r="197" spans="1:9" s="7" customFormat="1" ht="15.75">
      <c r="A197" s="1"/>
      <c r="C197" s="9"/>
      <c r="D197" s="10"/>
      <c r="E197" s="10"/>
      <c r="F197" s="10"/>
      <c r="G197" s="10"/>
      <c r="H197" s="10"/>
      <c r="I197" s="11"/>
    </row>
    <row r="198" spans="1:9" s="7" customFormat="1" ht="15.75">
      <c r="A198" s="1"/>
      <c r="C198" s="9"/>
      <c r="D198" s="10"/>
      <c r="E198" s="10"/>
      <c r="F198" s="10"/>
      <c r="G198" s="10"/>
      <c r="H198" s="10"/>
      <c r="I198" s="11"/>
    </row>
    <row r="199" spans="1:9" s="7" customFormat="1" ht="15.75">
      <c r="A199" s="1"/>
      <c r="C199" s="9"/>
      <c r="D199" s="10"/>
      <c r="E199" s="10"/>
      <c r="F199" s="10"/>
      <c r="G199" s="10"/>
      <c r="H199" s="10"/>
      <c r="I199" s="11"/>
    </row>
    <row r="200" spans="1:9" s="7" customFormat="1" ht="15.75">
      <c r="A200" s="1"/>
      <c r="C200" s="9"/>
      <c r="D200" s="10"/>
      <c r="E200" s="10"/>
      <c r="F200" s="10"/>
      <c r="G200" s="10"/>
      <c r="H200" s="10"/>
      <c r="I200" s="11"/>
    </row>
    <row r="201" spans="1:9" s="7" customFormat="1" ht="15.75">
      <c r="A201" s="1"/>
      <c r="C201" s="9"/>
      <c r="D201" s="10"/>
      <c r="E201" s="10"/>
      <c r="F201" s="10"/>
      <c r="G201" s="10"/>
      <c r="H201" s="10"/>
      <c r="I201" s="11"/>
    </row>
    <row r="202" spans="1:9" s="7" customFormat="1" ht="15.75">
      <c r="A202" s="1"/>
      <c r="C202" s="9"/>
      <c r="D202" s="10"/>
      <c r="E202" s="10"/>
      <c r="F202" s="10"/>
      <c r="G202" s="10"/>
      <c r="H202" s="10"/>
      <c r="I202" s="11"/>
    </row>
    <row r="203" spans="1:9" s="7" customFormat="1" ht="15.75">
      <c r="A203" s="1"/>
      <c r="C203" s="9"/>
      <c r="D203" s="10"/>
      <c r="E203" s="10"/>
      <c r="F203" s="10"/>
      <c r="G203" s="10"/>
      <c r="H203" s="10"/>
      <c r="I203" s="11"/>
    </row>
    <row r="204" spans="1:9" s="7" customFormat="1" ht="15.75">
      <c r="A204" s="1"/>
      <c r="C204" s="9"/>
      <c r="D204" s="10"/>
      <c r="E204" s="10"/>
      <c r="F204" s="10"/>
      <c r="G204" s="10"/>
      <c r="H204" s="10"/>
      <c r="I204" s="11"/>
    </row>
    <row r="205" spans="1:9" s="7" customFormat="1" ht="15.75">
      <c r="A205" s="1"/>
      <c r="C205" s="9"/>
      <c r="D205" s="10"/>
      <c r="E205" s="10"/>
      <c r="F205" s="10"/>
      <c r="G205" s="10"/>
      <c r="H205" s="10"/>
      <c r="I205" s="11"/>
    </row>
    <row r="206" spans="1:9" s="7" customFormat="1" ht="15.75">
      <c r="A206" s="1"/>
      <c r="C206" s="9"/>
      <c r="D206" s="10"/>
      <c r="E206" s="10"/>
      <c r="F206" s="10"/>
      <c r="G206" s="10"/>
      <c r="H206" s="10"/>
      <c r="I206" s="11"/>
    </row>
    <row r="207" spans="1:9" s="7" customFormat="1" ht="15.75">
      <c r="A207" s="1"/>
      <c r="C207" s="9"/>
      <c r="D207" s="10"/>
      <c r="E207" s="10"/>
      <c r="F207" s="10"/>
      <c r="G207" s="10"/>
      <c r="H207" s="10"/>
      <c r="I207" s="11"/>
    </row>
    <row r="208" spans="1:9" s="7" customFormat="1" ht="15.75">
      <c r="A208" s="1"/>
      <c r="C208" s="9"/>
      <c r="D208" s="10"/>
      <c r="E208" s="10"/>
      <c r="F208" s="10"/>
      <c r="G208" s="10"/>
      <c r="H208" s="10"/>
      <c r="I208" s="11"/>
    </row>
    <row r="209" spans="1:9" s="7" customFormat="1" ht="15.75">
      <c r="A209" s="1"/>
      <c r="C209" s="9"/>
      <c r="D209" s="10"/>
      <c r="E209" s="10"/>
      <c r="F209" s="10"/>
      <c r="G209" s="10"/>
      <c r="H209" s="10"/>
      <c r="I209" s="11"/>
    </row>
    <row r="210" spans="1:9" s="7" customFormat="1" ht="15.75">
      <c r="A210" s="1"/>
      <c r="C210" s="9"/>
      <c r="D210" s="10"/>
      <c r="E210" s="10"/>
      <c r="F210" s="10"/>
      <c r="G210" s="10"/>
      <c r="H210" s="10"/>
      <c r="I210" s="11"/>
    </row>
    <row r="211" spans="1:9" s="7" customFormat="1" ht="15.75">
      <c r="A211" s="1"/>
      <c r="C211" s="9"/>
      <c r="D211" s="10"/>
      <c r="E211" s="10"/>
      <c r="F211" s="10"/>
      <c r="G211" s="10"/>
      <c r="H211" s="10"/>
      <c r="I211" s="11"/>
    </row>
    <row r="212" spans="1:9" s="7" customFormat="1" ht="15.75">
      <c r="A212" s="1"/>
      <c r="C212" s="9"/>
      <c r="D212" s="10"/>
      <c r="E212" s="10"/>
      <c r="F212" s="10"/>
      <c r="G212" s="10"/>
      <c r="H212" s="10"/>
      <c r="I212" s="11"/>
    </row>
    <row r="213" spans="1:9" s="7" customFormat="1" ht="15.75">
      <c r="A213" s="1"/>
      <c r="C213" s="9"/>
      <c r="D213" s="10"/>
      <c r="E213" s="10"/>
      <c r="F213" s="10"/>
      <c r="G213" s="10"/>
      <c r="H213" s="10"/>
      <c r="I213" s="11"/>
    </row>
    <row r="214" spans="1:9" s="7" customFormat="1" ht="15.75">
      <c r="A214" s="1"/>
      <c r="C214" s="9"/>
      <c r="D214" s="10"/>
      <c r="E214" s="10"/>
      <c r="F214" s="10"/>
      <c r="G214" s="10"/>
      <c r="H214" s="10"/>
      <c r="I214" s="11"/>
    </row>
    <row r="215" spans="1:9" s="7" customFormat="1" ht="15.75">
      <c r="A215" s="1"/>
      <c r="C215" s="9"/>
      <c r="D215" s="10"/>
      <c r="E215" s="10"/>
      <c r="F215" s="10"/>
      <c r="G215" s="10"/>
      <c r="H215" s="10"/>
      <c r="I215" s="11"/>
    </row>
    <row r="216" spans="1:9" s="7" customFormat="1" ht="15.75">
      <c r="A216" s="1"/>
      <c r="C216" s="9"/>
      <c r="D216" s="10"/>
      <c r="E216" s="10"/>
      <c r="F216" s="10"/>
      <c r="G216" s="10"/>
      <c r="H216" s="10"/>
      <c r="I216" s="11"/>
    </row>
    <row r="217" spans="1:9" s="7" customFormat="1" ht="15.75">
      <c r="A217" s="1"/>
      <c r="C217" s="9"/>
      <c r="D217" s="10"/>
      <c r="E217" s="10"/>
      <c r="F217" s="10"/>
      <c r="G217" s="10"/>
      <c r="H217" s="10"/>
      <c r="I217" s="11"/>
    </row>
    <row r="218" spans="1:9" s="7" customFormat="1" ht="15.75">
      <c r="A218" s="1"/>
      <c r="C218" s="9"/>
      <c r="D218" s="10"/>
      <c r="E218" s="10"/>
      <c r="F218" s="10"/>
      <c r="G218" s="10"/>
      <c r="H218" s="10"/>
      <c r="I218" s="11"/>
    </row>
    <row r="219" spans="1:9" s="7" customFormat="1" ht="15.75">
      <c r="A219" s="1"/>
      <c r="C219" s="9"/>
      <c r="D219" s="10"/>
      <c r="E219" s="10"/>
      <c r="F219" s="10"/>
      <c r="G219" s="10"/>
      <c r="H219" s="10"/>
      <c r="I219" s="11"/>
    </row>
    <row r="220" spans="1:9" s="7" customFormat="1" ht="15.75">
      <c r="A220" s="1"/>
      <c r="C220" s="9"/>
      <c r="D220" s="10"/>
      <c r="E220" s="10"/>
      <c r="F220" s="10"/>
      <c r="G220" s="10"/>
      <c r="H220" s="10"/>
      <c r="I220" s="11"/>
    </row>
    <row r="221" spans="1:9" s="7" customFormat="1" ht="15.75">
      <c r="A221" s="1"/>
      <c r="C221" s="9"/>
      <c r="D221" s="10"/>
      <c r="E221" s="10"/>
      <c r="F221" s="10"/>
      <c r="G221" s="10"/>
      <c r="H221" s="10"/>
      <c r="I221" s="11"/>
    </row>
    <row r="222" spans="1:9" s="7" customFormat="1" ht="15.75">
      <c r="A222" s="1"/>
      <c r="C222" s="9"/>
      <c r="D222" s="10"/>
      <c r="E222" s="10"/>
      <c r="F222" s="10"/>
      <c r="G222" s="10"/>
      <c r="H222" s="10"/>
      <c r="I222" s="11"/>
    </row>
    <row r="223" spans="1:9" s="7" customFormat="1" ht="15.75">
      <c r="A223" s="1"/>
      <c r="C223" s="9"/>
      <c r="D223" s="10"/>
      <c r="E223" s="10"/>
      <c r="F223" s="10"/>
      <c r="G223" s="10"/>
      <c r="H223" s="10"/>
      <c r="I223" s="11"/>
    </row>
    <row r="224" spans="1:9" s="7" customFormat="1" ht="15.75">
      <c r="A224" s="1"/>
      <c r="C224" s="9"/>
      <c r="D224" s="10"/>
      <c r="E224" s="10"/>
      <c r="F224" s="10"/>
      <c r="G224" s="10"/>
      <c r="H224" s="10"/>
      <c r="I224" s="11"/>
    </row>
    <row r="225" spans="1:9" s="7" customFormat="1" ht="15.75">
      <c r="A225" s="1"/>
      <c r="C225" s="9"/>
      <c r="D225" s="10"/>
      <c r="E225" s="10"/>
      <c r="F225" s="10"/>
      <c r="G225" s="10"/>
      <c r="H225" s="10"/>
      <c r="I225" s="11"/>
    </row>
    <row r="226" spans="1:9" s="7" customFormat="1" ht="15.75">
      <c r="A226" s="1"/>
      <c r="C226" s="9"/>
      <c r="D226" s="10"/>
      <c r="E226" s="10"/>
      <c r="F226" s="10"/>
      <c r="G226" s="10"/>
      <c r="H226" s="10"/>
      <c r="I226" s="11"/>
    </row>
    <row r="227" spans="1:9" s="7" customFormat="1" ht="15.75">
      <c r="A227" s="1"/>
      <c r="C227" s="9"/>
      <c r="D227" s="10"/>
      <c r="E227" s="10"/>
      <c r="F227" s="10"/>
      <c r="G227" s="10"/>
      <c r="H227" s="10"/>
      <c r="I227" s="11"/>
    </row>
    <row r="228" spans="1:9" s="7" customFormat="1" ht="15.75">
      <c r="A228" s="1"/>
      <c r="C228" s="9"/>
      <c r="D228" s="10"/>
      <c r="E228" s="10"/>
      <c r="F228" s="10"/>
      <c r="G228" s="10"/>
      <c r="H228" s="10"/>
      <c r="I228" s="11"/>
    </row>
    <row r="229" spans="1:9" s="7" customFormat="1" ht="15.75">
      <c r="A229" s="1"/>
      <c r="C229" s="9"/>
      <c r="D229" s="10"/>
      <c r="E229" s="10"/>
      <c r="F229" s="10"/>
      <c r="G229" s="10"/>
      <c r="H229" s="10"/>
      <c r="I229" s="11"/>
    </row>
    <row r="230" spans="1:9" s="7" customFormat="1" ht="15.75">
      <c r="A230" s="1"/>
      <c r="C230" s="9"/>
      <c r="D230" s="10"/>
      <c r="E230" s="10"/>
      <c r="F230" s="10"/>
      <c r="G230" s="10"/>
      <c r="H230" s="10"/>
      <c r="I230" s="11"/>
    </row>
    <row r="231" spans="1:9" s="7" customFormat="1" ht="15.75">
      <c r="A231" s="1"/>
      <c r="C231" s="9"/>
      <c r="D231" s="10"/>
      <c r="E231" s="10"/>
      <c r="F231" s="10"/>
      <c r="G231" s="10"/>
      <c r="H231" s="10"/>
      <c r="I231" s="11"/>
    </row>
    <row r="232" spans="1:9" s="7" customFormat="1" ht="15.75">
      <c r="A232" s="1"/>
      <c r="C232" s="9"/>
      <c r="D232" s="10"/>
      <c r="E232" s="10"/>
      <c r="F232" s="10"/>
      <c r="G232" s="10"/>
      <c r="H232" s="10"/>
      <c r="I232" s="11"/>
    </row>
    <row r="233" spans="1:9" s="7" customFormat="1" ht="15.75">
      <c r="A233" s="1"/>
      <c r="C233" s="9"/>
      <c r="D233" s="10"/>
      <c r="E233" s="10"/>
      <c r="F233" s="10"/>
      <c r="G233" s="10"/>
      <c r="H233" s="10"/>
      <c r="I233" s="11"/>
    </row>
    <row r="234" spans="1:9" s="7" customFormat="1" ht="15.75">
      <c r="A234" s="1"/>
      <c r="C234" s="9"/>
      <c r="D234" s="10"/>
      <c r="E234" s="10"/>
      <c r="F234" s="10"/>
      <c r="G234" s="10"/>
      <c r="H234" s="10"/>
      <c r="I234" s="11"/>
    </row>
    <row r="235" spans="1:9" s="7" customFormat="1" ht="15.75">
      <c r="A235" s="1"/>
      <c r="C235" s="9"/>
      <c r="D235" s="10"/>
      <c r="E235" s="10"/>
      <c r="F235" s="10"/>
      <c r="G235" s="10"/>
      <c r="H235" s="10"/>
      <c r="I235" s="11"/>
    </row>
    <row r="236" spans="1:9" s="7" customFormat="1" ht="15.75">
      <c r="A236" s="1"/>
      <c r="C236" s="9"/>
      <c r="D236" s="10"/>
      <c r="E236" s="10"/>
      <c r="F236" s="10"/>
      <c r="G236" s="10"/>
      <c r="H236" s="10"/>
      <c r="I236" s="11"/>
    </row>
    <row r="237" spans="1:9" s="7" customFormat="1" ht="15.75">
      <c r="A237" s="1"/>
      <c r="C237" s="9"/>
      <c r="D237" s="10"/>
      <c r="E237" s="10"/>
      <c r="F237" s="10"/>
      <c r="G237" s="10"/>
      <c r="H237" s="10"/>
      <c r="I237" s="11"/>
    </row>
    <row r="238" spans="1:9" s="7" customFormat="1" ht="15.75">
      <c r="A238" s="1"/>
      <c r="C238" s="9"/>
      <c r="D238" s="10"/>
      <c r="E238" s="10"/>
      <c r="F238" s="10"/>
      <c r="G238" s="10"/>
      <c r="H238" s="10"/>
      <c r="I238" s="11"/>
    </row>
    <row r="239" spans="1:9" s="7" customFormat="1" ht="15.75">
      <c r="A239" s="1"/>
      <c r="C239" s="9"/>
      <c r="D239" s="10"/>
      <c r="E239" s="10"/>
      <c r="F239" s="10"/>
      <c r="G239" s="10"/>
      <c r="H239" s="10"/>
      <c r="I239" s="11"/>
    </row>
    <row r="240" spans="1:9" s="7" customFormat="1" ht="15.75">
      <c r="A240" s="1"/>
      <c r="C240" s="9"/>
      <c r="D240" s="10"/>
      <c r="E240" s="10"/>
      <c r="F240" s="10"/>
      <c r="G240" s="10"/>
      <c r="H240" s="10"/>
      <c r="I240" s="11"/>
    </row>
  </sheetData>
  <sheetProtection sheet="1" objects="1" scenarios="1"/>
  <mergeCells count="12">
    <mergeCell ref="A6:B6"/>
    <mergeCell ref="A25:G25"/>
    <mergeCell ref="E50:F50"/>
    <mergeCell ref="A5:B5"/>
    <mergeCell ref="E46:F46"/>
    <mergeCell ref="A44:I44"/>
    <mergeCell ref="A34:G34"/>
    <mergeCell ref="A22:G22"/>
    <mergeCell ref="A31:G31"/>
    <mergeCell ref="A8:G8"/>
    <mergeCell ref="A10:G10"/>
    <mergeCell ref="A16:G16"/>
  </mergeCells>
  <printOptions/>
  <pageMargins left="0.4" right="0.22" top="0.37" bottom="0.53" header="0.68" footer="0.36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Антон</cp:lastModifiedBy>
  <cp:lastPrinted>2006-04-25T10:01:43Z</cp:lastPrinted>
  <dcterms:created xsi:type="dcterms:W3CDTF">2004-11-04T06:18:43Z</dcterms:created>
  <dcterms:modified xsi:type="dcterms:W3CDTF">2006-04-25T10:40:15Z</dcterms:modified>
  <cp:category/>
  <cp:version/>
  <cp:contentType/>
  <cp:contentStatus/>
</cp:coreProperties>
</file>